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830" activeTab="0"/>
  </bookViews>
  <sheets>
    <sheet name="ожидаем" sheetId="1" r:id="rId1"/>
    <sheet name="Лист1" sheetId="2" r:id="rId2"/>
  </sheets>
  <definedNames>
    <definedName name="_xlnm.Print_Titles" localSheetId="0">'ожидаем'!$4:$5</definedName>
    <definedName name="_xlnm.Print_Area" localSheetId="0">'ожидаем'!$A$1:$F$72</definedName>
  </definedNames>
  <calcPr fullCalcOnLoad="1"/>
</workbook>
</file>

<file path=xl/sharedStrings.xml><?xml version="1.0" encoding="utf-8"?>
<sst xmlns="http://schemas.openxmlformats.org/spreadsheetml/2006/main" count="85" uniqueCount="85">
  <si>
    <t>тыс. рублей</t>
  </si>
  <si>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</si>
  <si>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</si>
  <si>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</si>
  <si>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</si>
  <si>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</si>
  <si>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</si>
  <si>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</si>
  <si>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</si>
  <si>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</si>
  <si>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</si>
  <si>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</si>
  <si>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</si>
  <si>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</si>
  <si>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</si>
  <si>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</si>
  <si>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</si>
  <si>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</si>
  <si>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Государственные ценные   бумаги,   номинальная стоимость которых указана в валюте Российской Федерации</t>
  </si>
  <si>
    <t>Размещение государственных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</si>
  <si>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</si>
  <si>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Размещение ценных бумаг городских округов, номинальная стоимость которых указана в валюте Российской Федерации</t>
  </si>
  <si>
    <t>Погашение государственных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</si>
  <si>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</si>
  <si>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</si>
  <si>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</si>
  <si>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</si>
  <si>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субъекта Российской Федерации в валюте Российской Федерации</t>
  </si>
  <si>
    <t>Получение кредитов от кредитных организаций бюджетами городских округов, муниципальными образованиями,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</si>
  <si>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</si>
  <si>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субъекта Российской Федерации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</si>
  <si>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округов, муниципальными образованиями,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</si>
  <si>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</si>
  <si>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</si>
  <si>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</si>
  <si>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</si>
  <si>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</si>
  <si>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</si>
  <si>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</si>
  <si>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</si>
  <si>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</si>
  <si>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</si>
  <si>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</si>
  <si>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</si>
  <si>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</si>
  <si>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</si>
  <si>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</si>
  <si>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</si>
  <si>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</si>
  <si>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</si>
  <si>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краевой собственности</t>
  </si>
  <si>
    <t>Средства от продажи акций и иных форм участия в капитале, находящихся в муниципальной собственности</t>
  </si>
  <si>
    <t xml:space="preserve">Исполнение государственных и муниципальных гарантий в валюте Российской Федерации </t>
  </si>
  <si>
    <t xml:space="preserve">Исполнение государственных и муниципальных гарантий  с правом гаранта требовать от принципала в порядке регресса возмещения сумм, уплаченных по государственной (муниципальной) гарантии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</si>
  <si>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</si>
  <si>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</si>
  <si>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</si>
  <si>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</si>
  <si>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</si>
  <si>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Возмещение принципалами в порядке регресса сумм, уплаченных по государственным (муниципальным) гарантиям </t>
  </si>
  <si>
    <t>Возврат бюджетных кредитов, предоставленных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значения), возврат которых осуществляется субъектом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</si>
  <si>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</si>
  <si>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</si>
  <si>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образований Российской Федерации в валюте Российской Федерации</t>
  </si>
  <si>
    <t>Предоставление бюджетных кредитов юридическим лицам из бюджетов муниципальных образований Российской Федерации в валюте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</si>
  <si>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</si>
  <si>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</si>
  <si>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</si>
  <si>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в депозиты в валюте Российской Федерации и в иностранной валюте в кредитных организациях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</si>
  <si>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</si>
  <si>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</si>
  <si>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в депозиты в валюте Российской Федерации и в иностранной валюте в кредитных организациях</t>
  </si>
  <si>
    <t>МО план</t>
  </si>
  <si>
    <t>МО ожидаемое</t>
  </si>
  <si>
    <t>МБТ</t>
  </si>
  <si>
    <t>Прочие</t>
  </si>
  <si>
    <t>внутренние обороты план</t>
  </si>
  <si>
    <t>внутренние обороты ожидаемое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</si>
  <si>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</si>
  <si>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7 580 061 = 7645561-субъект; 65500 возврат Красноярск в Москву</t>
  </si>
  <si>
    <t>,</t>
  </si>
  <si>
    <t>Уточненный план бюджета поселения</t>
  </si>
  <si>
    <t>Ожидаемое исполнение  бюджета поселения</t>
  </si>
  <si>
    <t xml:space="preserve">Оценка ожидаемого исполнения  бюджета                              Администрации Крутоярского сельсовета 
Ужурского района
за 2017 год
</t>
  </si>
  <si>
    <t>Оценка ожидаемого исполнения бюджета администрации Крутоярского сельсовета 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</si>
</sst>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 shrinkToFit="1"/>
    </xf>
    <xf numFmtId="3" fontId="3" fillId="0" borderId="1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right" shrinkToFit="1"/>
    </xf>
    <xf numFmtId="3" fontId="6" fillId="0" borderId="12" xfId="0" applyNumberFormat="1" applyFont="1" applyFill="1" applyBorder="1" applyAlignment="1">
      <alignment horizontal="right" shrinkToFi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22" xfId="0" applyNumberFormat="1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right" shrinkToFit="1"/>
    </xf>
    <xf numFmtId="3" fontId="5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7.375" style="1" customWidth="1"/>
    <col min="2" max="2" width="16.625" style="1" hidden="1" customWidth="1"/>
    <col min="3" max="3" width="4.375" style="1" hidden="1" customWidth="1"/>
    <col min="4" max="5" width="19.875" style="1" customWidth="1"/>
    <col min="6" max="6" width="13.875" style="1" hidden="1" customWidth="1"/>
    <col min="7" max="7" width="15.25390625" style="1" hidden="1" customWidth="1"/>
    <col min="8" max="8" width="21.875" style="1" hidden="1" customWidth="1"/>
    <col min="9" max="9" width="9.125" style="1" hidden="1" customWidth="1"/>
    <col min="10" max="13" width="0" style="1" hidden="1" customWidth="1"/>
    <col min="14" max="16384" width="9.125" style="1" customWidth="1"/>
  </cols>
  <sheetData>
    <row r="1" spans="1:5" ht="36.75" customHeight="1">
      <c r="A1" s="70" t="s">
        <v>84</v>
      </c>
      <c r="B1" s="70"/>
      <c r="C1" s="70"/>
      <c r="D1" s="70"/>
      <c r="E1" s="70"/>
    </row>
    <row r="3" spans="2:5" ht="15.75" thickBot="1">
      <c r="B3" s="3"/>
      <c r="C3" s="3"/>
      <c r="D3" s="2"/>
      <c r="E3" s="4" t="s">
        <v>0</v>
      </c>
    </row>
    <row r="4" spans="1:7" s="5" customFormat="1" ht="46.5" customHeight="1" thickBot="1">
      <c r="A4" s="60"/>
      <c r="B4" s="61" t="s">
        <v>76</v>
      </c>
      <c r="C4" s="61" t="s">
        <v>77</v>
      </c>
      <c r="D4" s="61" t="s">
        <v>81</v>
      </c>
      <c r="E4" s="62" t="s">
        <v>82</v>
      </c>
      <c r="F4" s="55" t="s">
        <v>72</v>
      </c>
      <c r="G4" s="46" t="s">
        <v>73</v>
      </c>
    </row>
    <row r="5" spans="1:7" s="2" customFormat="1" ht="15.75" thickBot="1">
      <c r="A5" s="63">
        <v>1</v>
      </c>
      <c r="B5" s="64"/>
      <c r="C5" s="64"/>
      <c r="D5" s="64">
        <v>4</v>
      </c>
      <c r="E5" s="65">
        <v>5</v>
      </c>
      <c r="F5" s="56"/>
      <c r="G5" s="47"/>
    </row>
    <row r="6" spans="1:5" s="6" customFormat="1" ht="14.25">
      <c r="A6" s="67" t="s">
        <v>1</v>
      </c>
      <c r="B6" s="68"/>
      <c r="C6" s="68"/>
      <c r="D6" s="68"/>
      <c r="E6" s="69"/>
    </row>
    <row r="7" spans="1:7" ht="15">
      <c r="A7" s="8" t="s">
        <v>2</v>
      </c>
      <c r="B7" s="9"/>
      <c r="C7" s="9"/>
      <c r="D7" s="9">
        <v>4289.9</v>
      </c>
      <c r="E7" s="29">
        <v>4290</v>
      </c>
      <c r="F7" s="43">
        <v>39616590.9</v>
      </c>
      <c r="G7" s="29">
        <v>37782220</v>
      </c>
    </row>
    <row r="8" spans="1:7" ht="15.75" thickBot="1">
      <c r="A8" s="8" t="s">
        <v>3</v>
      </c>
      <c r="B8" s="9">
        <f>150000+66655</f>
        <v>216655</v>
      </c>
      <c r="C8" s="9">
        <f>150000+66655</f>
        <v>216655</v>
      </c>
      <c r="D8" s="9">
        <v>11377.1</v>
      </c>
      <c r="E8" s="29">
        <v>11377</v>
      </c>
      <c r="F8" s="43"/>
      <c r="G8" s="29"/>
    </row>
    <row r="9" spans="1:7" ht="15.75" hidden="1" thickBot="1">
      <c r="A9" s="8" t="s">
        <v>74</v>
      </c>
      <c r="B9" s="9">
        <v>70472367</v>
      </c>
      <c r="C9" s="9">
        <v>74066726</v>
      </c>
      <c r="D9" s="9"/>
      <c r="E9" s="29"/>
      <c r="F9" s="43">
        <v>70472366.8</v>
      </c>
      <c r="G9" s="29">
        <v>74066726.11899999</v>
      </c>
    </row>
    <row r="10" spans="1:7" ht="15.75" hidden="1" thickBot="1">
      <c r="A10" s="8" t="s">
        <v>75</v>
      </c>
      <c r="B10" s="9"/>
      <c r="C10" s="9"/>
      <c r="D10" s="9"/>
      <c r="E10" s="29"/>
      <c r="F10" s="43">
        <v>628915.8</v>
      </c>
      <c r="G10" s="29">
        <v>67461.20315</v>
      </c>
    </row>
    <row r="11" spans="1:7" ht="15.75" hidden="1" thickBot="1">
      <c r="A11" s="8">
        <v>218</v>
      </c>
      <c r="B11" s="9">
        <v>403268</v>
      </c>
      <c r="C11" s="9">
        <v>534137</v>
      </c>
      <c r="D11" s="9"/>
      <c r="E11" s="29"/>
      <c r="F11" s="43">
        <v>38307.2</v>
      </c>
      <c r="G11" s="29">
        <v>38102.4</v>
      </c>
    </row>
    <row r="12" spans="1:7" ht="15.75" hidden="1" thickBot="1">
      <c r="A12" s="66">
        <v>219</v>
      </c>
      <c r="B12" s="44">
        <v>-403268</v>
      </c>
      <c r="C12" s="44">
        <v>-534137</v>
      </c>
      <c r="D12" s="44"/>
      <c r="E12" s="45"/>
      <c r="F12" s="49">
        <v>-403268.4</v>
      </c>
      <c r="G12" s="41">
        <v>-534136.8999999999</v>
      </c>
    </row>
    <row r="13" spans="1:7" s="6" customFormat="1" ht="16.5" thickBot="1">
      <c r="A13" s="11" t="s">
        <v>4</v>
      </c>
      <c r="B13" s="12">
        <f>SUM(B7:B12)</f>
        <v>70689022</v>
      </c>
      <c r="C13" s="12">
        <f>SUM(C7:C12)</f>
        <v>74283381</v>
      </c>
      <c r="D13" s="12">
        <f>SUM(D7:D8)</f>
        <v>15667</v>
      </c>
      <c r="E13" s="13">
        <f>SUM(E7:E8)</f>
        <v>15667</v>
      </c>
      <c r="F13" s="50">
        <f>SUM(F7:F12)</f>
        <v>110352912.29999998</v>
      </c>
      <c r="G13" s="13">
        <f>SUM(G7:G12)</f>
        <v>111420372.82214999</v>
      </c>
    </row>
    <row r="14" spans="1:7" ht="15">
      <c r="A14" s="67" t="s">
        <v>5</v>
      </c>
      <c r="B14" s="68"/>
      <c r="C14" s="68"/>
      <c r="D14" s="68"/>
      <c r="E14" s="69"/>
      <c r="G14" s="7"/>
    </row>
    <row r="15" spans="1:7" ht="15">
      <c r="A15" s="14" t="s">
        <v>6</v>
      </c>
      <c r="B15" s="9">
        <v>228980.4</v>
      </c>
      <c r="C15" s="9">
        <v>229572.9</v>
      </c>
      <c r="D15" s="9">
        <v>7171.4</v>
      </c>
      <c r="E15" s="29">
        <v>7171.4</v>
      </c>
      <c r="F15" s="42">
        <v>11451852</v>
      </c>
      <c r="G15" s="10">
        <v>11428234</v>
      </c>
    </row>
    <row r="16" spans="1:7" ht="15">
      <c r="A16" s="14" t="s">
        <v>7</v>
      </c>
      <c r="B16" s="9">
        <v>65035.9</v>
      </c>
      <c r="C16" s="9">
        <v>65035.9</v>
      </c>
      <c r="D16" s="9">
        <v>409.2</v>
      </c>
      <c r="E16" s="29">
        <f aca="true" t="shared" si="0" ref="E16:E23">D16</f>
        <v>409.2</v>
      </c>
      <c r="F16" s="42">
        <v>66092</v>
      </c>
      <c r="G16" s="10">
        <v>66092</v>
      </c>
    </row>
    <row r="17" spans="1:7" ht="30">
      <c r="A17" s="14" t="s">
        <v>8</v>
      </c>
      <c r="B17" s="9">
        <v>49877</v>
      </c>
      <c r="C17" s="9">
        <v>50642.1</v>
      </c>
      <c r="D17" s="9">
        <v>2399</v>
      </c>
      <c r="E17" s="29">
        <f t="shared" si="0"/>
        <v>2399</v>
      </c>
      <c r="F17" s="42">
        <v>792485</v>
      </c>
      <c r="G17" s="10">
        <v>792485</v>
      </c>
    </row>
    <row r="18" spans="1:7" ht="15">
      <c r="A18" s="14" t="s">
        <v>9</v>
      </c>
      <c r="B18" s="9">
        <v>4271853.6</v>
      </c>
      <c r="C18" s="9">
        <v>4472179.8</v>
      </c>
      <c r="D18" s="9">
        <v>568.7</v>
      </c>
      <c r="E18" s="29">
        <f t="shared" si="0"/>
        <v>568.7</v>
      </c>
      <c r="F18" s="42">
        <v>10992661</v>
      </c>
      <c r="G18" s="10">
        <v>11224920.2</v>
      </c>
    </row>
    <row r="19" spans="1:7" ht="15">
      <c r="A19" s="14" t="s">
        <v>10</v>
      </c>
      <c r="B19" s="9">
        <f>11369448.5-231461</f>
        <v>11137987.5</v>
      </c>
      <c r="C19" s="9">
        <f>12462937.8+53756</f>
        <v>12516693.8</v>
      </c>
      <c r="D19" s="9">
        <v>5273.5</v>
      </c>
      <c r="E19" s="29">
        <f t="shared" si="0"/>
        <v>5273.5</v>
      </c>
      <c r="F19" s="42">
        <v>19258129</v>
      </c>
      <c r="G19" s="10">
        <v>21206115.9</v>
      </c>
    </row>
    <row r="20" spans="1:7" ht="15">
      <c r="A20" s="14" t="s">
        <v>11</v>
      </c>
      <c r="B20" s="9">
        <v>24891110.2</v>
      </c>
      <c r="C20" s="9">
        <v>26479829.8</v>
      </c>
      <c r="D20" s="9">
        <v>0</v>
      </c>
      <c r="E20" s="29">
        <f t="shared" si="0"/>
        <v>0</v>
      </c>
      <c r="F20" s="42">
        <v>56049928</v>
      </c>
      <c r="G20" s="10">
        <v>57511351.199999996</v>
      </c>
    </row>
    <row r="21" spans="1:7" ht="15">
      <c r="A21" s="14" t="s">
        <v>12</v>
      </c>
      <c r="B21" s="9">
        <v>111147.4</v>
      </c>
      <c r="C21" s="9">
        <v>194691.8</v>
      </c>
      <c r="D21" s="9">
        <v>1051</v>
      </c>
      <c r="E21" s="29">
        <f t="shared" si="0"/>
        <v>1051</v>
      </c>
      <c r="F21" s="42">
        <v>5872943</v>
      </c>
      <c r="G21" s="10">
        <v>6172027.4</v>
      </c>
    </row>
    <row r="22" spans="1:7" ht="15">
      <c r="A22" s="14" t="s">
        <v>13</v>
      </c>
      <c r="B22" s="9">
        <v>6729432.9</v>
      </c>
      <c r="C22" s="9">
        <v>7011450.9</v>
      </c>
      <c r="D22" s="9">
        <v>84.4</v>
      </c>
      <c r="E22" s="29">
        <f t="shared" si="0"/>
        <v>84.4</v>
      </c>
      <c r="F22" s="42">
        <v>7506280</v>
      </c>
      <c r="G22" s="10">
        <v>7721503.4</v>
      </c>
    </row>
    <row r="23" spans="1:7" ht="15.75" thickBot="1">
      <c r="A23" s="14" t="s">
        <v>14</v>
      </c>
      <c r="B23" s="9">
        <v>52371</v>
      </c>
      <c r="C23" s="9">
        <v>93364</v>
      </c>
      <c r="D23" s="9">
        <v>151.6</v>
      </c>
      <c r="E23" s="29">
        <f t="shared" si="0"/>
        <v>151.6</v>
      </c>
      <c r="F23" s="42">
        <v>2073194</v>
      </c>
      <c r="G23" s="10">
        <v>2116187</v>
      </c>
    </row>
    <row r="24" spans="1:7" s="6" customFormat="1" ht="16.5" thickBot="1">
      <c r="A24" s="17" t="s">
        <v>15</v>
      </c>
      <c r="B24" s="12">
        <f aca="true" t="shared" si="1" ref="B24:G24">SUM(B15:B23)</f>
        <v>47537795.89999999</v>
      </c>
      <c r="C24" s="12">
        <f t="shared" si="1"/>
        <v>51113460.99999999</v>
      </c>
      <c r="D24" s="12">
        <f t="shared" si="1"/>
        <v>17108.8</v>
      </c>
      <c r="E24" s="13">
        <f t="shared" si="1"/>
        <v>17108.8</v>
      </c>
      <c r="F24" s="51">
        <f t="shared" si="1"/>
        <v>114063564</v>
      </c>
      <c r="G24" s="48">
        <f t="shared" si="1"/>
        <v>118238916.1</v>
      </c>
    </row>
    <row r="25" spans="1:7" ht="15">
      <c r="A25" s="57" t="s">
        <v>16</v>
      </c>
      <c r="B25" s="58"/>
      <c r="C25" s="58"/>
      <c r="D25" s="58">
        <f>D13-D24</f>
        <v>-1441.7999999999993</v>
      </c>
      <c r="E25" s="59">
        <f>E13-E24</f>
        <v>-1441.7999999999993</v>
      </c>
      <c r="F25" s="52">
        <f>F13-F24</f>
        <v>-3710651.700000018</v>
      </c>
      <c r="G25" s="19">
        <f>G13-G24</f>
        <v>-6818543.277850002</v>
      </c>
    </row>
    <row r="26" spans="1:7" ht="31.5" customHeight="1">
      <c r="A26" s="18" t="s">
        <v>17</v>
      </c>
      <c r="B26" s="19"/>
      <c r="C26" s="19"/>
      <c r="D26" s="19"/>
      <c r="E26" s="20"/>
      <c r="F26" s="52">
        <f>F27+F34+F41+F48+F57</f>
        <v>5606192.700000014</v>
      </c>
      <c r="G26" s="19">
        <f>G27+G34+G41+G48+G57</f>
        <v>8402959.82785002</v>
      </c>
    </row>
    <row r="27" spans="1:7" s="6" customFormat="1" ht="42.75" hidden="1">
      <c r="A27" s="21" t="s">
        <v>18</v>
      </c>
      <c r="B27" s="22"/>
      <c r="C27" s="22"/>
      <c r="D27" s="22">
        <f>D28-D31</f>
        <v>0</v>
      </c>
      <c r="E27" s="23">
        <f>E28-E31</f>
        <v>0</v>
      </c>
      <c r="F27" s="53">
        <f>F28-F31</f>
        <v>0</v>
      </c>
      <c r="G27" s="22">
        <f>G28-G31</f>
        <v>0</v>
      </c>
    </row>
    <row r="28" spans="1:7" ht="30" hidden="1">
      <c r="A28" s="24" t="s">
        <v>19</v>
      </c>
      <c r="B28" s="15"/>
      <c r="C28" s="15"/>
      <c r="D28" s="15">
        <v>0</v>
      </c>
      <c r="E28" s="10">
        <v>0</v>
      </c>
      <c r="F28" s="42">
        <f>F29+F30</f>
        <v>0</v>
      </c>
      <c r="G28" s="15">
        <f>G29+G30</f>
        <v>0</v>
      </c>
    </row>
    <row r="29" spans="1:7" ht="45" hidden="1">
      <c r="A29" s="24" t="s">
        <v>20</v>
      </c>
      <c r="B29" s="15"/>
      <c r="C29" s="15"/>
      <c r="D29" s="15">
        <v>0</v>
      </c>
      <c r="E29" s="10">
        <v>0</v>
      </c>
      <c r="F29" s="42"/>
      <c r="G29" s="15"/>
    </row>
    <row r="30" spans="1:7" ht="30" hidden="1">
      <c r="A30" s="25" t="s">
        <v>21</v>
      </c>
      <c r="B30" s="15"/>
      <c r="C30" s="15"/>
      <c r="D30" s="15">
        <v>0</v>
      </c>
      <c r="E30" s="10">
        <v>0</v>
      </c>
      <c r="F30" s="42"/>
      <c r="G30" s="15"/>
    </row>
    <row r="31" spans="1:7" ht="30" hidden="1">
      <c r="A31" s="24" t="s">
        <v>22</v>
      </c>
      <c r="B31" s="15"/>
      <c r="C31" s="15"/>
      <c r="D31" s="15">
        <v>0</v>
      </c>
      <c r="E31" s="10">
        <v>0</v>
      </c>
      <c r="F31" s="42">
        <f>F32+F33</f>
        <v>0</v>
      </c>
      <c r="G31" s="15">
        <f>G32+G33</f>
        <v>0</v>
      </c>
    </row>
    <row r="32" spans="1:7" ht="45" hidden="1">
      <c r="A32" s="24" t="s">
        <v>23</v>
      </c>
      <c r="B32" s="15"/>
      <c r="C32" s="15"/>
      <c r="D32" s="15">
        <v>0</v>
      </c>
      <c r="E32" s="10">
        <v>0</v>
      </c>
      <c r="F32" s="42"/>
      <c r="G32" s="15"/>
    </row>
    <row r="33" spans="1:7" ht="30" hidden="1">
      <c r="A33" s="25" t="s">
        <v>24</v>
      </c>
      <c r="B33" s="15"/>
      <c r="C33" s="15"/>
      <c r="D33" s="15">
        <v>0</v>
      </c>
      <c r="E33" s="10">
        <v>0</v>
      </c>
      <c r="F33" s="42"/>
      <c r="G33" s="15"/>
    </row>
    <row r="34" spans="1:7" s="6" customFormat="1" ht="28.5">
      <c r="A34" s="21" t="s">
        <v>25</v>
      </c>
      <c r="B34" s="22"/>
      <c r="C34" s="22"/>
      <c r="D34" s="22">
        <f>D35-D38</f>
        <v>0</v>
      </c>
      <c r="E34" s="23">
        <f>E35-E38</f>
        <v>0</v>
      </c>
      <c r="F34" s="53">
        <f>F35-F38</f>
        <v>1864880.0999999996</v>
      </c>
      <c r="G34" s="22">
        <f>G35-G38</f>
        <v>2702346</v>
      </c>
    </row>
    <row r="35" spans="1:7" ht="30">
      <c r="A35" s="24" t="s">
        <v>26</v>
      </c>
      <c r="B35" s="15"/>
      <c r="C35" s="15"/>
      <c r="D35" s="15">
        <v>0</v>
      </c>
      <c r="E35" s="10">
        <v>0</v>
      </c>
      <c r="F35" s="42">
        <f>F36+F37</f>
        <v>10159114.5</v>
      </c>
      <c r="G35" s="15">
        <f>G36+G37</f>
        <v>9496580</v>
      </c>
    </row>
    <row r="36" spans="1:7" ht="45">
      <c r="A36" s="24" t="s">
        <v>27</v>
      </c>
      <c r="B36" s="15"/>
      <c r="C36" s="15"/>
      <c r="D36" s="15">
        <v>0</v>
      </c>
      <c r="E36" s="10">
        <v>0</v>
      </c>
      <c r="F36" s="42"/>
      <c r="G36" s="15"/>
    </row>
    <row r="37" spans="1:7" ht="45">
      <c r="A37" s="25" t="s">
        <v>28</v>
      </c>
      <c r="B37" s="15"/>
      <c r="C37" s="15"/>
      <c r="D37" s="15">
        <v>0</v>
      </c>
      <c r="E37" s="10">
        <v>0</v>
      </c>
      <c r="F37" s="42">
        <v>10159114.5</v>
      </c>
      <c r="G37" s="15">
        <v>9496580</v>
      </c>
    </row>
    <row r="38" spans="1:7" ht="30">
      <c r="A38" s="24" t="s">
        <v>29</v>
      </c>
      <c r="B38" s="15"/>
      <c r="C38" s="15"/>
      <c r="D38" s="15">
        <v>0</v>
      </c>
      <c r="E38" s="10">
        <v>0</v>
      </c>
      <c r="F38" s="42">
        <f>F39+F40</f>
        <v>8294234.4</v>
      </c>
      <c r="G38" s="15">
        <f>G39+G40</f>
        <v>6794234</v>
      </c>
    </row>
    <row r="39" spans="1:7" ht="45">
      <c r="A39" s="24" t="s">
        <v>30</v>
      </c>
      <c r="B39" s="15"/>
      <c r="C39" s="15"/>
      <c r="D39" s="15">
        <v>0</v>
      </c>
      <c r="E39" s="10">
        <v>0</v>
      </c>
      <c r="F39" s="42"/>
      <c r="G39" s="15"/>
    </row>
    <row r="40" spans="1:7" ht="45">
      <c r="A40" s="25" t="s">
        <v>31</v>
      </c>
      <c r="B40" s="15"/>
      <c r="C40" s="15"/>
      <c r="D40" s="15">
        <v>0</v>
      </c>
      <c r="E40" s="10">
        <v>0</v>
      </c>
      <c r="F40" s="42">
        <v>8294234.4</v>
      </c>
      <c r="G40" s="15">
        <v>6794234</v>
      </c>
    </row>
    <row r="41" spans="1:8" ht="28.5" hidden="1">
      <c r="A41" s="21" t="s">
        <v>32</v>
      </c>
      <c r="B41" s="19">
        <f aca="true" t="shared" si="2" ref="B41:G41">B42-B45</f>
        <v>1094935</v>
      </c>
      <c r="C41" s="19">
        <f t="shared" si="2"/>
        <v>1094935</v>
      </c>
      <c r="D41" s="19">
        <f t="shared" si="2"/>
        <v>0</v>
      </c>
      <c r="E41" s="20">
        <f t="shared" si="2"/>
        <v>0</v>
      </c>
      <c r="F41" s="52">
        <f t="shared" si="2"/>
        <v>56073.60000000009</v>
      </c>
      <c r="G41" s="19">
        <f t="shared" si="2"/>
        <v>1029434.6000000001</v>
      </c>
      <c r="H41" s="7" t="s">
        <v>79</v>
      </c>
    </row>
    <row r="42" spans="1:8" ht="45" hidden="1">
      <c r="A42" s="24" t="s">
        <v>33</v>
      </c>
      <c r="B42" s="15">
        <f aca="true" t="shared" si="3" ref="B42:G42">B43+B44</f>
        <v>1700000</v>
      </c>
      <c r="C42" s="15">
        <f t="shared" si="3"/>
        <v>1700000</v>
      </c>
      <c r="D42" s="15">
        <v>0</v>
      </c>
      <c r="E42" s="10">
        <v>0</v>
      </c>
      <c r="F42" s="42">
        <f t="shared" si="3"/>
        <v>2873554.2</v>
      </c>
      <c r="G42" s="15">
        <f t="shared" si="3"/>
        <v>4350000</v>
      </c>
      <c r="H42" s="1" t="s">
        <v>80</v>
      </c>
    </row>
    <row r="43" spans="1:7" ht="45" hidden="1">
      <c r="A43" s="24" t="s">
        <v>34</v>
      </c>
      <c r="B43" s="15"/>
      <c r="C43" s="15"/>
      <c r="D43" s="15">
        <v>0</v>
      </c>
      <c r="E43" s="10">
        <v>0</v>
      </c>
      <c r="F43" s="42"/>
      <c r="G43" s="15"/>
    </row>
    <row r="44" spans="1:7" ht="45" hidden="1">
      <c r="A44" s="24" t="s">
        <v>78</v>
      </c>
      <c r="B44" s="15">
        <v>1700000</v>
      </c>
      <c r="C44" s="15">
        <v>1700000</v>
      </c>
      <c r="D44" s="15"/>
      <c r="E44" s="10"/>
      <c r="F44" s="42">
        <v>2873554.2</v>
      </c>
      <c r="G44" s="15">
        <v>4350000</v>
      </c>
    </row>
    <row r="45" spans="1:7" ht="45" hidden="1">
      <c r="A45" s="26" t="s">
        <v>35</v>
      </c>
      <c r="B45" s="15">
        <f aca="true" t="shared" si="4" ref="B45:G45">B46+B47</f>
        <v>605065</v>
      </c>
      <c r="C45" s="15">
        <f t="shared" si="4"/>
        <v>605065</v>
      </c>
      <c r="D45" s="15">
        <v>0</v>
      </c>
      <c r="E45" s="10">
        <v>0</v>
      </c>
      <c r="F45" s="42">
        <f t="shared" si="4"/>
        <v>2817480.6</v>
      </c>
      <c r="G45" s="15">
        <f t="shared" si="4"/>
        <v>3320565.4</v>
      </c>
    </row>
    <row r="46" spans="1:7" ht="45" hidden="1">
      <c r="A46" s="26" t="s">
        <v>36</v>
      </c>
      <c r="B46" s="15"/>
      <c r="C46" s="15"/>
      <c r="D46" s="15">
        <v>0</v>
      </c>
      <c r="E46" s="10">
        <v>0</v>
      </c>
      <c r="F46" s="42"/>
      <c r="G46" s="15"/>
    </row>
    <row r="47" spans="1:7" ht="45" hidden="1">
      <c r="A47" s="24" t="s">
        <v>37</v>
      </c>
      <c r="B47" s="15">
        <v>605065</v>
      </c>
      <c r="C47" s="15">
        <v>605065</v>
      </c>
      <c r="D47" s="15"/>
      <c r="E47" s="10"/>
      <c r="F47" s="42">
        <v>2817480.6</v>
      </c>
      <c r="G47" s="15">
        <v>3320565.4</v>
      </c>
    </row>
    <row r="48" spans="1:7" s="6" customFormat="1" ht="28.5">
      <c r="A48" s="21" t="s">
        <v>38</v>
      </c>
      <c r="B48" s="19"/>
      <c r="C48" s="19"/>
      <c r="D48" s="19"/>
      <c r="E48" s="20"/>
      <c r="F48" s="52">
        <f>F49+F53</f>
        <v>2301545.000000015</v>
      </c>
      <c r="G48" s="19">
        <f>G49+G53</f>
        <v>3290552.22785002</v>
      </c>
    </row>
    <row r="49" spans="1:7" ht="15">
      <c r="A49" s="24" t="s">
        <v>39</v>
      </c>
      <c r="B49" s="15"/>
      <c r="C49" s="15"/>
      <c r="D49" s="15">
        <f aca="true" t="shared" si="5" ref="D49:G51">D50</f>
        <v>-15667</v>
      </c>
      <c r="E49" s="10">
        <f t="shared" si="5"/>
        <v>-15667</v>
      </c>
      <c r="F49" s="42">
        <f t="shared" si="5"/>
        <v>-124769274.99999999</v>
      </c>
      <c r="G49" s="15">
        <f t="shared" si="5"/>
        <v>-126647579.82214999</v>
      </c>
    </row>
    <row r="50" spans="1:7" ht="15">
      <c r="A50" s="24" t="s">
        <v>40</v>
      </c>
      <c r="B50" s="15"/>
      <c r="C50" s="15"/>
      <c r="D50" s="15">
        <f t="shared" si="5"/>
        <v>-15667</v>
      </c>
      <c r="E50" s="10">
        <f t="shared" si="5"/>
        <v>-15667</v>
      </c>
      <c r="F50" s="42">
        <f t="shared" si="5"/>
        <v>-124769274.99999999</v>
      </c>
      <c r="G50" s="15">
        <f t="shared" si="5"/>
        <v>-126647579.82214999</v>
      </c>
    </row>
    <row r="51" spans="1:7" ht="15">
      <c r="A51" s="24" t="s">
        <v>41</v>
      </c>
      <c r="B51" s="15"/>
      <c r="C51" s="15"/>
      <c r="D51" s="15">
        <f>D52</f>
        <v>-15667</v>
      </c>
      <c r="E51" s="10">
        <f t="shared" si="5"/>
        <v>-15667</v>
      </c>
      <c r="F51" s="42">
        <f t="shared" si="5"/>
        <v>-124769274.99999999</v>
      </c>
      <c r="G51" s="15">
        <f t="shared" si="5"/>
        <v>-126647579.82214999</v>
      </c>
    </row>
    <row r="52" spans="1:7" ht="30">
      <c r="A52" s="24" t="s">
        <v>42</v>
      </c>
      <c r="B52" s="15"/>
      <c r="C52" s="15"/>
      <c r="D52" s="15">
        <v>-15667</v>
      </c>
      <c r="E52" s="10">
        <f>D52</f>
        <v>-15667</v>
      </c>
      <c r="F52" s="42">
        <v>-124769274.99999999</v>
      </c>
      <c r="G52" s="15">
        <v>-126647579.82214999</v>
      </c>
    </row>
    <row r="53" spans="1:7" ht="15">
      <c r="A53" s="24" t="s">
        <v>43</v>
      </c>
      <c r="B53" s="15"/>
      <c r="C53" s="15"/>
      <c r="D53" s="15">
        <f aca="true" t="shared" si="6" ref="D53:G55">D54</f>
        <v>17109</v>
      </c>
      <c r="E53" s="10">
        <f t="shared" si="6"/>
        <v>17109</v>
      </c>
      <c r="F53" s="42">
        <f t="shared" si="6"/>
        <v>127070820</v>
      </c>
      <c r="G53" s="15">
        <f t="shared" si="6"/>
        <v>129938132.05000001</v>
      </c>
    </row>
    <row r="54" spans="1:7" ht="15">
      <c r="A54" s="24" t="s">
        <v>44</v>
      </c>
      <c r="B54" s="15"/>
      <c r="C54" s="15"/>
      <c r="D54" s="15">
        <f t="shared" si="6"/>
        <v>17109</v>
      </c>
      <c r="E54" s="10">
        <f t="shared" si="6"/>
        <v>17109</v>
      </c>
      <c r="F54" s="42">
        <f t="shared" si="6"/>
        <v>127070820</v>
      </c>
      <c r="G54" s="15">
        <f t="shared" si="6"/>
        <v>129938132.05000001</v>
      </c>
    </row>
    <row r="55" spans="1:7" ht="15">
      <c r="A55" s="24" t="s">
        <v>45</v>
      </c>
      <c r="B55" s="15"/>
      <c r="C55" s="15"/>
      <c r="D55" s="15">
        <f t="shared" si="6"/>
        <v>17109</v>
      </c>
      <c r="E55" s="10">
        <f t="shared" si="6"/>
        <v>17109</v>
      </c>
      <c r="F55" s="42">
        <f t="shared" si="6"/>
        <v>127070820</v>
      </c>
      <c r="G55" s="15">
        <f t="shared" si="6"/>
        <v>129938132.05000001</v>
      </c>
    </row>
    <row r="56" spans="1:7" ht="30">
      <c r="A56" s="24" t="s">
        <v>46</v>
      </c>
      <c r="B56" s="15"/>
      <c r="C56" s="15"/>
      <c r="D56" s="15">
        <v>17109</v>
      </c>
      <c r="E56" s="10">
        <f>D56</f>
        <v>17109</v>
      </c>
      <c r="F56" s="42">
        <v>127070820</v>
      </c>
      <c r="G56" s="15">
        <v>129938132.05000001</v>
      </c>
    </row>
    <row r="57" spans="1:7" s="6" customFormat="1" ht="28.5" hidden="1">
      <c r="A57" s="21" t="s">
        <v>47</v>
      </c>
      <c r="B57" s="27">
        <f aca="true" t="shared" si="7" ref="B57:G57">B58+B62+B64+B75</f>
        <v>-1094935</v>
      </c>
      <c r="C57" s="27">
        <f t="shared" si="7"/>
        <v>-1094935</v>
      </c>
      <c r="D57" s="27">
        <f t="shared" si="7"/>
        <v>0</v>
      </c>
      <c r="E57" s="28">
        <f t="shared" si="7"/>
        <v>0</v>
      </c>
      <c r="F57" s="54">
        <f t="shared" si="7"/>
        <v>1383694</v>
      </c>
      <c r="G57" s="27">
        <f t="shared" si="7"/>
        <v>1380627</v>
      </c>
    </row>
    <row r="58" spans="1:7" ht="30" hidden="1">
      <c r="A58" s="24" t="s">
        <v>48</v>
      </c>
      <c r="B58" s="9">
        <f aca="true" t="shared" si="8" ref="B58:G58">B59</f>
        <v>0</v>
      </c>
      <c r="C58" s="9">
        <f t="shared" si="8"/>
        <v>0</v>
      </c>
      <c r="D58" s="9">
        <f t="shared" si="8"/>
        <v>0</v>
      </c>
      <c r="E58" s="29">
        <f t="shared" si="8"/>
        <v>0</v>
      </c>
      <c r="F58" s="43">
        <f t="shared" si="8"/>
        <v>1368945</v>
      </c>
      <c r="G58" s="9">
        <f t="shared" si="8"/>
        <v>1368945</v>
      </c>
    </row>
    <row r="59" spans="1:7" ht="45" hidden="1">
      <c r="A59" s="24" t="s">
        <v>49</v>
      </c>
      <c r="B59" s="9">
        <f aca="true" t="shared" si="9" ref="B59:G59">B60+B61</f>
        <v>0</v>
      </c>
      <c r="C59" s="9">
        <f t="shared" si="9"/>
        <v>0</v>
      </c>
      <c r="D59" s="9">
        <f t="shared" si="9"/>
        <v>0</v>
      </c>
      <c r="E59" s="29">
        <f t="shared" si="9"/>
        <v>0</v>
      </c>
      <c r="F59" s="43">
        <f t="shared" si="9"/>
        <v>1368945</v>
      </c>
      <c r="G59" s="9">
        <f t="shared" si="9"/>
        <v>1368945</v>
      </c>
    </row>
    <row r="60" spans="1:7" ht="30" hidden="1">
      <c r="A60" s="24" t="s">
        <v>50</v>
      </c>
      <c r="B60" s="9"/>
      <c r="C60" s="9"/>
      <c r="D60" s="9">
        <v>0</v>
      </c>
      <c r="E60" s="10">
        <v>0</v>
      </c>
      <c r="F60" s="42"/>
      <c r="G60" s="15"/>
    </row>
    <row r="61" spans="1:7" ht="30" hidden="1">
      <c r="A61" s="24" t="s">
        <v>51</v>
      </c>
      <c r="B61" s="9"/>
      <c r="C61" s="9"/>
      <c r="D61" s="9"/>
      <c r="E61" s="10"/>
      <c r="F61" s="43">
        <v>1368945</v>
      </c>
      <c r="G61" s="9">
        <v>1368945</v>
      </c>
    </row>
    <row r="62" spans="1:7" ht="30" hidden="1">
      <c r="A62" s="24" t="s">
        <v>52</v>
      </c>
      <c r="B62" s="9">
        <f aca="true" t="shared" si="10" ref="B62:G62">B63</f>
        <v>0</v>
      </c>
      <c r="C62" s="9">
        <f t="shared" si="10"/>
        <v>0</v>
      </c>
      <c r="D62" s="9">
        <v>0</v>
      </c>
      <c r="E62" s="29">
        <v>0</v>
      </c>
      <c r="F62" s="43">
        <f t="shared" si="10"/>
        <v>0</v>
      </c>
      <c r="G62" s="9">
        <f t="shared" si="10"/>
        <v>0</v>
      </c>
    </row>
    <row r="63" spans="1:7" ht="60" hidden="1">
      <c r="A63" s="24" t="s">
        <v>53</v>
      </c>
      <c r="B63" s="9"/>
      <c r="C63" s="9"/>
      <c r="D63" s="9">
        <v>0</v>
      </c>
      <c r="E63" s="10">
        <v>0</v>
      </c>
      <c r="F63" s="42"/>
      <c r="G63" s="15"/>
    </row>
    <row r="64" spans="1:7" ht="30" hidden="1">
      <c r="A64" s="24" t="s">
        <v>54</v>
      </c>
      <c r="B64" s="9">
        <f aca="true" t="shared" si="11" ref="B64:G64">B65-B71</f>
        <v>-1094935</v>
      </c>
      <c r="C64" s="9">
        <f t="shared" si="11"/>
        <v>-1094935</v>
      </c>
      <c r="D64" s="9">
        <f t="shared" si="11"/>
        <v>0</v>
      </c>
      <c r="E64" s="29">
        <f t="shared" si="11"/>
        <v>0</v>
      </c>
      <c r="F64" s="43">
        <f t="shared" si="11"/>
        <v>14749</v>
      </c>
      <c r="G64" s="9">
        <f t="shared" si="11"/>
        <v>11682</v>
      </c>
    </row>
    <row r="65" spans="1:7" ht="30" hidden="1">
      <c r="A65" s="24" t="s">
        <v>55</v>
      </c>
      <c r="B65" s="9">
        <f aca="true" t="shared" si="12" ref="B65:G65">B66+B67+B68+B69+B70</f>
        <v>605065</v>
      </c>
      <c r="C65" s="9">
        <f t="shared" si="12"/>
        <v>605065</v>
      </c>
      <c r="D65" s="9">
        <f t="shared" si="12"/>
        <v>0</v>
      </c>
      <c r="E65" s="29">
        <f t="shared" si="12"/>
        <v>0</v>
      </c>
      <c r="F65" s="43">
        <f t="shared" si="12"/>
        <v>14749</v>
      </c>
      <c r="G65" s="9">
        <f t="shared" si="12"/>
        <v>11682</v>
      </c>
    </row>
    <row r="66" spans="1:7" ht="45" hidden="1">
      <c r="A66" s="24" t="s">
        <v>56</v>
      </c>
      <c r="B66" s="15"/>
      <c r="C66" s="15"/>
      <c r="D66" s="15">
        <v>0</v>
      </c>
      <c r="E66" s="10">
        <v>0</v>
      </c>
      <c r="F66" s="42"/>
      <c r="G66" s="15"/>
    </row>
    <row r="67" spans="1:7" ht="48" customHeight="1" hidden="1">
      <c r="A67" s="24" t="s">
        <v>57</v>
      </c>
      <c r="B67" s="15"/>
      <c r="C67" s="15"/>
      <c r="D67" s="15">
        <v>0</v>
      </c>
      <c r="E67" s="10">
        <v>0</v>
      </c>
      <c r="F67" s="43">
        <v>14749</v>
      </c>
      <c r="G67" s="9">
        <v>11682</v>
      </c>
    </row>
    <row r="68" spans="1:7" ht="60" hidden="1">
      <c r="A68" s="24" t="s">
        <v>58</v>
      </c>
      <c r="B68" s="15">
        <v>500000</v>
      </c>
      <c r="C68" s="15">
        <v>500000</v>
      </c>
      <c r="D68" s="15">
        <v>0</v>
      </c>
      <c r="E68" s="10">
        <v>0</v>
      </c>
      <c r="F68" s="42"/>
      <c r="G68" s="15"/>
    </row>
    <row r="69" spans="1:7" ht="33.75" customHeight="1" hidden="1">
      <c r="A69" s="24" t="s">
        <v>59</v>
      </c>
      <c r="B69" s="15"/>
      <c r="C69" s="15"/>
      <c r="D69" s="15">
        <v>0</v>
      </c>
      <c r="E69" s="10">
        <v>0</v>
      </c>
      <c r="F69" s="42"/>
      <c r="G69" s="15"/>
    </row>
    <row r="70" spans="1:7" ht="90" hidden="1">
      <c r="A70" s="24" t="s">
        <v>60</v>
      </c>
      <c r="B70" s="15">
        <v>105065</v>
      </c>
      <c r="C70" s="15">
        <v>105065</v>
      </c>
      <c r="D70" s="15">
        <v>0</v>
      </c>
      <c r="E70" s="10">
        <v>0</v>
      </c>
      <c r="F70" s="42"/>
      <c r="G70" s="15"/>
    </row>
    <row r="71" spans="1:7" ht="30" hidden="1">
      <c r="A71" s="24" t="s">
        <v>61</v>
      </c>
      <c r="B71" s="9">
        <f>B72+B73</f>
        <v>1700000</v>
      </c>
      <c r="C71" s="9">
        <f>C72+C73</f>
        <v>1700000</v>
      </c>
      <c r="D71" s="9">
        <v>0</v>
      </c>
      <c r="E71" s="29">
        <v>0</v>
      </c>
      <c r="F71" s="42"/>
      <c r="G71" s="15"/>
    </row>
    <row r="72" spans="1:7" ht="60.75" hidden="1" thickBot="1">
      <c r="A72" s="40" t="s">
        <v>62</v>
      </c>
      <c r="B72" s="34">
        <v>1700000</v>
      </c>
      <c r="C72" s="34">
        <v>1700000</v>
      </c>
      <c r="D72" s="34">
        <v>0</v>
      </c>
      <c r="E72" s="35">
        <v>0</v>
      </c>
      <c r="F72" s="42"/>
      <c r="G72" s="15"/>
    </row>
    <row r="73" spans="1:7" ht="60" hidden="1">
      <c r="A73" s="37" t="s">
        <v>63</v>
      </c>
      <c r="B73" s="38"/>
      <c r="C73" s="38"/>
      <c r="D73" s="38"/>
      <c r="E73" s="39">
        <v>0</v>
      </c>
      <c r="F73" s="7"/>
      <c r="G73" s="7"/>
    </row>
    <row r="74" spans="1:7" ht="45" hidden="1">
      <c r="A74" s="31" t="s">
        <v>64</v>
      </c>
      <c r="B74" s="16"/>
      <c r="C74" s="16"/>
      <c r="D74" s="16"/>
      <c r="E74" s="30">
        <v>0</v>
      </c>
      <c r="F74" s="7"/>
      <c r="G74" s="7"/>
    </row>
    <row r="75" spans="1:6" ht="31.5" hidden="1">
      <c r="A75" s="32" t="s">
        <v>65</v>
      </c>
      <c r="B75" s="19"/>
      <c r="C75" s="19"/>
      <c r="D75" s="19">
        <f>D76+D79</f>
        <v>0</v>
      </c>
      <c r="E75" s="20">
        <f>E76+E79</f>
        <v>0</v>
      </c>
      <c r="F75" s="7"/>
    </row>
    <row r="76" spans="1:6" ht="47.25" hidden="1">
      <c r="A76" s="32" t="s">
        <v>66</v>
      </c>
      <c r="B76" s="15"/>
      <c r="C76" s="15"/>
      <c r="D76" s="15">
        <f>D77</f>
        <v>0</v>
      </c>
      <c r="E76" s="10">
        <f>E77</f>
        <v>0</v>
      </c>
      <c r="F76" s="7"/>
    </row>
    <row r="77" spans="1:6" ht="63" hidden="1">
      <c r="A77" s="32" t="s">
        <v>67</v>
      </c>
      <c r="B77" s="15"/>
      <c r="C77" s="15"/>
      <c r="D77" s="15">
        <f>D78</f>
        <v>0</v>
      </c>
      <c r="E77" s="10">
        <f>E78</f>
        <v>0</v>
      </c>
      <c r="F77" s="7"/>
    </row>
    <row r="78" spans="1:6" ht="80.25" customHeight="1" hidden="1">
      <c r="A78" s="32" t="s">
        <v>68</v>
      </c>
      <c r="B78" s="15"/>
      <c r="C78" s="15"/>
      <c r="D78" s="15"/>
      <c r="E78" s="10"/>
      <c r="F78" s="7"/>
    </row>
    <row r="79" spans="1:6" ht="47.25" hidden="1">
      <c r="A79" s="32" t="s">
        <v>69</v>
      </c>
      <c r="B79" s="15"/>
      <c r="C79" s="15"/>
      <c r="D79" s="15">
        <f>D80</f>
        <v>0</v>
      </c>
      <c r="E79" s="10">
        <f>E80</f>
        <v>0</v>
      </c>
      <c r="F79" s="7"/>
    </row>
    <row r="80" spans="1:6" ht="63" hidden="1">
      <c r="A80" s="32" t="s">
        <v>70</v>
      </c>
      <c r="B80" s="15"/>
      <c r="C80" s="15"/>
      <c r="D80" s="15">
        <f>D81</f>
        <v>0</v>
      </c>
      <c r="E80" s="10">
        <f>E81</f>
        <v>0</v>
      </c>
      <c r="F80" s="7"/>
    </row>
    <row r="81" spans="1:6" ht="81" customHeight="1" hidden="1">
      <c r="A81" s="33" t="s">
        <v>71</v>
      </c>
      <c r="B81" s="34"/>
      <c r="C81" s="34"/>
      <c r="D81" s="34"/>
      <c r="E81" s="35"/>
      <c r="F81" s="7"/>
    </row>
    <row r="82" spans="2:6" ht="15" hidden="1">
      <c r="B82" s="7"/>
      <c r="C82" s="7"/>
      <c r="F82" s="36"/>
    </row>
    <row r="83" ht="15" hidden="1">
      <c r="F83" s="36"/>
    </row>
    <row r="84" ht="15" hidden="1">
      <c r="F84" s="36"/>
    </row>
    <row r="85" ht="15" hidden="1">
      <c r="F85" s="36"/>
    </row>
    <row r="86" ht="15" hidden="1">
      <c r="F86" s="36"/>
    </row>
    <row r="87" ht="15" hidden="1">
      <c r="F87" s="36"/>
    </row>
    <row r="88" ht="15" hidden="1">
      <c r="F88" s="36"/>
    </row>
    <row r="89" ht="15" hidden="1">
      <c r="F89" s="36"/>
    </row>
    <row r="90" ht="15" hidden="1">
      <c r="F90" s="36"/>
    </row>
    <row r="91" ht="15" hidden="1">
      <c r="F91" s="36"/>
    </row>
    <row r="92" ht="15" hidden="1">
      <c r="F92" s="36"/>
    </row>
    <row r="93" ht="15" hidden="1">
      <c r="F93" s="36"/>
    </row>
    <row r="94" ht="15" hidden="1">
      <c r="F94" s="36"/>
    </row>
    <row r="95" ht="15" hidden="1">
      <c r="F95" s="36"/>
    </row>
    <row r="96" ht="15" hidden="1">
      <c r="F96" s="36"/>
    </row>
    <row r="97" ht="15" hidden="1">
      <c r="F97" s="36"/>
    </row>
    <row r="98" ht="15" hidden="1">
      <c r="F98" s="36"/>
    </row>
    <row r="99" ht="15" hidden="1">
      <c r="F99" s="36"/>
    </row>
    <row r="100" ht="15" hidden="1">
      <c r="F100" s="36"/>
    </row>
    <row r="101" ht="15" hidden="1">
      <c r="F101" s="36"/>
    </row>
    <row r="102" ht="15" hidden="1">
      <c r="F102" s="36"/>
    </row>
    <row r="103" ht="15" hidden="1">
      <c r="F103" s="36"/>
    </row>
    <row r="104" ht="15" hidden="1">
      <c r="F104" s="36"/>
    </row>
    <row r="105" ht="15" hidden="1">
      <c r="F105" s="36"/>
    </row>
    <row r="106" ht="15" hidden="1">
      <c r="F106" s="36"/>
    </row>
    <row r="107" ht="15" hidden="1">
      <c r="F107" s="36"/>
    </row>
    <row r="108" ht="15">
      <c r="F108" s="36"/>
    </row>
    <row r="109" ht="15">
      <c r="F109" s="36"/>
    </row>
    <row r="110" ht="15">
      <c r="F110" s="36"/>
    </row>
    <row r="111" ht="15">
      <c r="F111" s="36"/>
    </row>
    <row r="112" ht="15">
      <c r="F112" s="36"/>
    </row>
    <row r="113" ht="15">
      <c r="F113" s="36"/>
    </row>
    <row r="114" ht="15">
      <c r="F114" s="36"/>
    </row>
    <row r="115" ht="15">
      <c r="F115" s="36"/>
    </row>
    <row r="116" ht="15">
      <c r="F116" s="36"/>
    </row>
    <row r="117" ht="15">
      <c r="F117" s="36"/>
    </row>
    <row r="118" ht="15">
      <c r="F118" s="36"/>
    </row>
  </sheetData>
  <sheetProtection/>
  <mergeCells count="3">
    <mergeCell ref="A6:E6"/>
    <mergeCell ref="A14:E14"/>
    <mergeCell ref="A1:E1"/>
  </mergeCells>
  <printOptions/>
  <pageMargins left="0.7086614173228347" right="0.7086614173228347" top="0.46" bottom="0.35433070866141736" header="0.31496062992125984" footer="0.31496062992125984"/>
  <pageSetup firstPageNumber="2562" useFirstPageNumber="1" fitToHeight="0" fitToWidth="1" horizontalDpi="600" verticalDpi="600" orientation="portrait" paperSize="9" scale="9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J12"/>
  <sheetViews>
    <sheetView workbookViewId="0" topLeftCell="A10">
      <selection activeCell="K18" sqref="K18"/>
    </sheetView>
  </sheetViews>
  <sheetFormatPr defaultColWidth="9.00390625" defaultRowHeight="12.75"/>
  <sheetData>
    <row r="12" spans="1:10" ht="228" customHeight="1">
      <c r="A12" s="71" t="s">
        <v>83</v>
      </c>
      <c r="B12" s="71"/>
      <c r="C12" s="71"/>
      <c r="D12" s="71"/>
      <c r="E12" s="71"/>
      <c r="F12" s="71"/>
      <c r="G12" s="71"/>
      <c r="H12" s="71"/>
      <c r="I12" s="71"/>
      <c r="J12" s="71"/>
    </row>
  </sheetData>
  <sheetProtection/>
  <mergeCells count="1"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cp:lastPrinted>2022-11-14T07:11:07Z</cp:lastPrinted>
  <dcterms:created xsi:type="dcterms:W3CDTF">2014-10-08T01:46:23Z</dcterms:created>
  <dcterms:modified xsi:type="dcterms:W3CDTF">2022-11-14T07:11:12Z</dcterms:modified>
  <cp:category/>
  <cp:version/>
  <cp:contentType/>
  <cp:contentStatus/>
</cp:coreProperties>
</file>