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05" windowWidth="15120" windowHeight="7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3" i="1" l="1"/>
  <c r="J53" i="1"/>
  <c r="I53" i="1"/>
  <c r="J52" i="1" l="1"/>
  <c r="K44" i="1" l="1"/>
  <c r="J44" i="1"/>
  <c r="I44" i="1"/>
  <c r="J43" i="1" l="1"/>
  <c r="K48" i="1" l="1"/>
  <c r="J48" i="1"/>
  <c r="I48" i="1"/>
  <c r="K17" i="1" l="1"/>
  <c r="K22" i="1"/>
  <c r="K23" i="1"/>
  <c r="J22" i="1"/>
  <c r="J23" i="1"/>
  <c r="I22" i="1"/>
  <c r="I23" i="1"/>
  <c r="I52" i="1" l="1"/>
  <c r="I43" i="1" s="1"/>
  <c r="K41" i="1" l="1"/>
  <c r="K40" i="1"/>
  <c r="J41" i="1"/>
  <c r="J40" i="1"/>
  <c r="I41" i="1"/>
  <c r="I40" i="1"/>
  <c r="K52" i="1"/>
  <c r="K43" i="1" s="1"/>
  <c r="J14" i="1"/>
  <c r="I32" i="1"/>
  <c r="K50" i="1"/>
  <c r="J50" i="1"/>
  <c r="I50" i="1"/>
  <c r="K38" i="1"/>
  <c r="K37" i="1" s="1"/>
  <c r="J38" i="1"/>
  <c r="J37" i="1" s="1"/>
  <c r="I38" i="1"/>
  <c r="I37" i="1" s="1"/>
  <c r="K35" i="1"/>
  <c r="K34" i="1" s="1"/>
  <c r="J35" i="1"/>
  <c r="J34" i="1" s="1"/>
  <c r="I35" i="1"/>
  <c r="I34" i="1" s="1"/>
  <c r="K32" i="1"/>
  <c r="J32" i="1"/>
  <c r="K30" i="1"/>
  <c r="J30" i="1"/>
  <c r="I30" i="1"/>
  <c r="K27" i="1"/>
  <c r="K26" i="1" s="1"/>
  <c r="J27" i="1"/>
  <c r="J26" i="1" s="1"/>
  <c r="I27" i="1"/>
  <c r="I26" i="1" s="1"/>
  <c r="J17" i="1"/>
  <c r="I17" i="1"/>
  <c r="K14" i="1"/>
  <c r="I14" i="1"/>
  <c r="K13" i="1"/>
  <c r="K12" i="1" s="1"/>
  <c r="J13" i="1"/>
  <c r="J12" i="1" s="1"/>
  <c r="I13" i="1"/>
  <c r="I12" i="1" s="1"/>
  <c r="K47" i="1" l="1"/>
  <c r="I29" i="1"/>
  <c r="I25" i="1" s="1"/>
  <c r="J47" i="1"/>
  <c r="I47" i="1"/>
  <c r="K29" i="1"/>
  <c r="K11" i="1" s="1"/>
  <c r="J29" i="1"/>
  <c r="J25" i="1" s="1"/>
  <c r="J11" i="1" l="1"/>
  <c r="J69" i="1" s="1"/>
  <c r="K69" i="1"/>
  <c r="I11" i="1"/>
  <c r="I69" i="1" s="1"/>
  <c r="K25" i="1"/>
</calcChain>
</file>

<file path=xl/sharedStrings.xml><?xml version="1.0" encoding="utf-8"?>
<sst xmlns="http://schemas.openxmlformats.org/spreadsheetml/2006/main" count="416" uniqueCount="132">
  <si>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</si>
  <si>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</si>
  <si>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</si>
  <si>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</si>
  <si>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</si>
  <si>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</si>
  <si>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</si>
  <si>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</si>
  <si>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</si>
  <si>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</si>
  <si>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</si>
  <si>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</si>
  <si>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</si>
  <si>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</si>
  <si>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</si>
  <si>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</si>
  <si>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</si>
  <si>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</si>
  <si>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</si>
  <si>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</si>
  <si>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</si>
  <si>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</si>
  <si>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</si>
  <si>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</si>
  <si>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</si>
  <si>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</si>
  <si>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</si>
  <si>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</si>
  <si>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</si>
  <si>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</si>
  <si>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</si>
  <si>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</si>
  <si>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</si>
  <si>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</si>
  <si>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</si>
  <si>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</si>
  <si>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</si>
  <si>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</si>
  <si>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</si>
  <si>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</si>
  <si>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</si>
  <si>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</si>
  <si>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</si>
  <si>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</si>
  <si>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</si>
  <si>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</si>
  <si>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</si>
  <si>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</si>
  <si>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</si>
  <si>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</si>
  <si>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</si>
  <si>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</si>
  <si>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</si>
  <si>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</si>
  <si>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</si>
  <si>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</si>
  <si>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</si>
  <si>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</si>
  <si>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</si>
  <si>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</si>
  <si>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</si>
  <si>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</si>
  <si>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</si>
  <si>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</si>
  <si>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</si>
  <si>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</si>
  <si>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</si>
  <si>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</si>
  <si>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</si>
  <si>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</si>
  <si>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</si>
  <si>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</si>
  <si>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</si>
  <si>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</si>
  <si>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</si>
  <si>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Штрафы, санкции, возмещение ущерба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</si>
  <si>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</si>
  <si>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</si>
  <si>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</si>
  <si>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</si>
  <si>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Субвенции бюджетным  поселений на осуществление первичного воинского учета на территориях , где отсутствуют военные  комиссариаты</t>
  </si>
  <si>
    <t>30024</t>
  </si>
  <si>
    <t>49999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</si>
  <si>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</si>
  <si>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</si>
  <si>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</si>
  <si>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</si>
  <si>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</si>
  <si>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8108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</si>
  <si>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</si>
  <si>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</si>
  <si>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</si>
  <si>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</si>
  <si>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</si>
  <si>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</si>
  <si>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</si>
  <si>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</si>
  <si>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>1049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</si>
  <si>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</si>
  <si>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7412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</si>
  <si>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</si>
  <si>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10000</t>
  </si>
  <si>
    <t>10031</t>
  </si>
  <si>
    <t xml:space="preserve">Прочие межбюджетные трансферты, передаваемые бюджетам сельских поселений  (на обеспечение первичных мер пожарной безопасности)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</si>
  <si>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</si>
  <si>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>8324</t>
  </si>
  <si>
    <t xml:space="preserve">Прочие межбюджетные трансферты  передаваемые бюджетам сельских поселений (на организацию общественных работ в поселениях ) </t>
  </si>
  <si>
    <t>16001</t>
  </si>
  <si>
    <t xml:space="preserve">Дотации бюджетам сельских поселений на выравнивание бюджетной обеспеченности из бюджетов муниципального района
</t>
  </si>
  <si>
    <t>8128</t>
  </si>
  <si>
    <t>8117</t>
  </si>
  <si>
    <t>Дотации на выравнивание 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</si>
  <si>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</si>
  <si>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7508</t>
  </si>
  <si>
    <t>7509</t>
  </si>
  <si>
    <t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</si>
  <si>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8201</t>
  </si>
  <si>
    <t>Прочие межбюджетные трансферты передаваемые бюджетам сельских поселений (на укрепление материально-технической базы и поддержку технического состояния учреждений)</t>
  </si>
  <si>
    <t xml:space="preserve">Прочие межбюджетные трансферты, передаваемые бюджетам сельских поселений  (для постановки  на кадастровый учет земельных участков) </t>
  </si>
  <si>
    <t xml:space="preserve">Прочие межбюджетные трансферты, передаваемые бюджетам сельских поселений (на постановку на  кадастровый учет объектов капитального строительства) </t>
  </si>
  <si>
    <t>Приложение № 2</t>
  </si>
  <si>
    <t xml:space="preserve">                                              К проекту  решения № 00-00р от 00.00.2022г.</t>
  </si>
  <si>
    <t xml:space="preserve">                            « О бюджете Крутоярского сельсовета на  2023 год и </t>
  </si>
  <si>
    <t>плановый  период 2024- 2025 год»</t>
  </si>
  <si>
    <t>Доходы Крутоярского сельсовета на 2023 год и плановый период 2024-2025 годы (тыс.руб.)</t>
  </si>
  <si>
    <t>8101</t>
  </si>
  <si>
    <t>Прочие межбюджетные трансферты, передаваемые бюджетам сельских поселений (на капитальный ремонт, реконструкцию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вод)</t>
  </si>
  <si>
    <t>Прочие межбюджетные трансферты передаваемые бюджетам сельских поселений (на проведение ремонтно-реставрационных работ объектов, увековечивающих память воинов- красноярцев, погибших, умерших в годы Великой Отечественной войны)</t>
  </si>
  <si>
    <t>Доходы от уплаты акцизов на дизельное топливо, зачисляемые в консолидированные бюджеты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</si>
  <si>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  (по созданию и обеспечению деятельности административных комиссий)</t>
  </si>
  <si>
    <t>8115</t>
  </si>
  <si>
    <t>Прочие межбюджетные трансферты, передаваемые бюджетам сельских поселений (на обеспечение освещением территорий сельских поселений)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</si>
</sst>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60" workbookViewId="0">
      <selection activeCell="H62" sqref="H62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7109375" customWidth="1"/>
    <col min="10" max="10" width="7.85546875" customWidth="1"/>
    <col min="11" max="11" width="6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8"/>
      <c r="I1" s="9"/>
      <c r="J1" s="9"/>
      <c r="K1" s="10" t="s">
        <v>120</v>
      </c>
    </row>
    <row r="2" spans="1:11" x14ac:dyDescent="0.25">
      <c r="A2" s="7"/>
      <c r="B2" s="7"/>
      <c r="C2" s="7"/>
      <c r="D2" s="7"/>
      <c r="E2" s="7"/>
      <c r="F2" s="7"/>
      <c r="G2" s="7"/>
      <c r="H2" s="15" t="s">
        <v>121</v>
      </c>
      <c r="I2" s="15"/>
      <c r="J2" s="15"/>
      <c r="K2" s="15"/>
    </row>
    <row r="3" spans="1:11" x14ac:dyDescent="0.25">
      <c r="A3" s="7"/>
      <c r="B3" s="7"/>
      <c r="C3" s="7"/>
      <c r="D3" s="7"/>
      <c r="E3" s="7"/>
      <c r="F3" s="7"/>
      <c r="G3" s="7"/>
      <c r="H3" s="15" t="s">
        <v>122</v>
      </c>
      <c r="I3" s="15"/>
      <c r="J3" s="15"/>
      <c r="K3" s="15"/>
    </row>
    <row r="4" spans="1:11" x14ac:dyDescent="0.25">
      <c r="A4" s="7"/>
      <c r="B4" s="7"/>
      <c r="C4" s="7"/>
      <c r="D4" s="7"/>
      <c r="E4" s="7"/>
      <c r="F4" s="7"/>
      <c r="G4" s="7"/>
      <c r="H4" s="15" t="s">
        <v>123</v>
      </c>
      <c r="I4" s="15"/>
      <c r="J4" s="15"/>
      <c r="K4" s="15"/>
    </row>
    <row r="5" spans="1:11" ht="9.75" customHeight="1" x14ac:dyDescent="0.25">
      <c r="A5" s="7"/>
      <c r="B5" s="7"/>
      <c r="C5" s="7"/>
      <c r="D5" s="7"/>
      <c r="E5" s="7"/>
      <c r="F5" s="7"/>
      <c r="G5" s="7"/>
      <c r="H5" s="8"/>
      <c r="I5" s="9"/>
      <c r="J5" s="9"/>
      <c r="K5" s="10"/>
    </row>
    <row r="6" spans="1:11" hidden="1" x14ac:dyDescent="0.25">
      <c r="A6" s="7"/>
      <c r="B6" s="7"/>
      <c r="C6" s="7"/>
      <c r="D6" s="7"/>
      <c r="E6" s="7"/>
      <c r="F6" s="7"/>
      <c r="G6" s="7"/>
      <c r="H6" s="8"/>
      <c r="I6" s="9"/>
      <c r="J6" s="9"/>
      <c r="K6" s="10"/>
    </row>
    <row r="7" spans="1:11" x14ac:dyDescent="0.25">
      <c r="A7" s="16" t="s">
        <v>124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7" t="s">
        <v>0</v>
      </c>
      <c r="B9" s="17"/>
      <c r="C9" s="17"/>
      <c r="D9" s="17"/>
      <c r="E9" s="17"/>
      <c r="F9" s="17"/>
      <c r="G9" s="17"/>
      <c r="H9" s="18" t="s">
        <v>1</v>
      </c>
      <c r="I9" s="19" t="s">
        <v>2</v>
      </c>
      <c r="J9" s="19"/>
      <c r="K9" s="19"/>
    </row>
    <row r="10" spans="1:11" x14ac:dyDescent="0.25">
      <c r="A10" s="17"/>
      <c r="B10" s="17"/>
      <c r="C10" s="17"/>
      <c r="D10" s="17"/>
      <c r="E10" s="17"/>
      <c r="F10" s="17"/>
      <c r="G10" s="17"/>
      <c r="H10" s="18"/>
      <c r="I10" s="12">
        <v>2023</v>
      </c>
      <c r="J10" s="12">
        <v>2024</v>
      </c>
      <c r="K10" s="12">
        <v>2025</v>
      </c>
    </row>
    <row r="11" spans="1:11" ht="24" customHeight="1" x14ac:dyDescent="0.25">
      <c r="A11" s="3" t="s">
        <v>6</v>
      </c>
      <c r="B11" s="3">
        <v>1</v>
      </c>
      <c r="C11" s="3" t="s">
        <v>3</v>
      </c>
      <c r="D11" s="3" t="s">
        <v>4</v>
      </c>
      <c r="E11" s="3" t="s">
        <v>3</v>
      </c>
      <c r="F11" s="3" t="s">
        <v>5</v>
      </c>
      <c r="G11" s="3" t="s">
        <v>6</v>
      </c>
      <c r="H11" s="4" t="s">
        <v>7</v>
      </c>
      <c r="I11" s="5">
        <f>I12+I29+I34+I37+I17+I26+I40+I22</f>
        <v>4410.4000000000005</v>
      </c>
      <c r="J11" s="5">
        <f>J12+J29+J34+J37+J17+J26+J40+J22</f>
        <v>4487.6000000000004</v>
      </c>
      <c r="K11" s="5">
        <f>K12+K29+K34+K37+K17+K26+K40+K22</f>
        <v>4556.3999999999996</v>
      </c>
    </row>
    <row r="12" spans="1:11" ht="15.75" customHeight="1" x14ac:dyDescent="0.25">
      <c r="A12" s="3">
        <v>182</v>
      </c>
      <c r="B12" s="3">
        <v>1</v>
      </c>
      <c r="C12" s="3" t="s">
        <v>8</v>
      </c>
      <c r="D12" s="3" t="s">
        <v>4</v>
      </c>
      <c r="E12" s="3" t="s">
        <v>3</v>
      </c>
      <c r="F12" s="3" t="s">
        <v>5</v>
      </c>
      <c r="G12" s="3" t="s">
        <v>6</v>
      </c>
      <c r="H12" s="4" t="s">
        <v>9</v>
      </c>
      <c r="I12" s="5">
        <f>I13</f>
        <v>1008</v>
      </c>
      <c r="J12" s="5">
        <f>J13</f>
        <v>1019</v>
      </c>
      <c r="K12" s="5">
        <f>K13</f>
        <v>1025</v>
      </c>
    </row>
    <row r="13" spans="1:11" ht="14.25" customHeight="1" x14ac:dyDescent="0.25">
      <c r="A13" s="3">
        <v>182</v>
      </c>
      <c r="B13" s="3">
        <v>1</v>
      </c>
      <c r="C13" s="3" t="s">
        <v>8</v>
      </c>
      <c r="D13" s="3" t="s">
        <v>10</v>
      </c>
      <c r="E13" s="3" t="s">
        <v>8</v>
      </c>
      <c r="F13" s="3" t="s">
        <v>5</v>
      </c>
      <c r="G13" s="3" t="s">
        <v>11</v>
      </c>
      <c r="H13" s="4" t="s">
        <v>12</v>
      </c>
      <c r="I13" s="5">
        <f>SUM(I15:I16)</f>
        <v>1008</v>
      </c>
      <c r="J13" s="5">
        <f>SUM(J15:J16)</f>
        <v>1019</v>
      </c>
      <c r="K13" s="5">
        <f>SUM(K15:K16)</f>
        <v>1025</v>
      </c>
    </row>
    <row r="14" spans="1:11" ht="105" customHeight="1" x14ac:dyDescent="0.25">
      <c r="A14" s="3" t="s">
        <v>13</v>
      </c>
      <c r="B14" s="3" t="s">
        <v>14</v>
      </c>
      <c r="C14" s="3" t="s">
        <v>8</v>
      </c>
      <c r="D14" s="3" t="s">
        <v>15</v>
      </c>
      <c r="E14" s="3" t="s">
        <v>8</v>
      </c>
      <c r="F14" s="3" t="s">
        <v>5</v>
      </c>
      <c r="G14" s="3">
        <v>110</v>
      </c>
      <c r="H14" s="6" t="s">
        <v>95</v>
      </c>
      <c r="I14" s="5">
        <f>SUM(I15)</f>
        <v>980</v>
      </c>
      <c r="J14" s="5">
        <f>SUM(J15)</f>
        <v>990</v>
      </c>
      <c r="K14" s="5">
        <f>SUM(K15)</f>
        <v>995</v>
      </c>
    </row>
    <row r="15" spans="1:11" ht="140.25" x14ac:dyDescent="0.25">
      <c r="A15" s="3" t="s">
        <v>13</v>
      </c>
      <c r="B15" s="3" t="s">
        <v>14</v>
      </c>
      <c r="C15" s="3" t="s">
        <v>8</v>
      </c>
      <c r="D15" s="3" t="s">
        <v>15</v>
      </c>
      <c r="E15" s="3" t="s">
        <v>8</v>
      </c>
      <c r="F15" s="3" t="s">
        <v>64</v>
      </c>
      <c r="G15" s="3" t="s">
        <v>11</v>
      </c>
      <c r="H15" s="6" t="s">
        <v>77</v>
      </c>
      <c r="I15" s="5">
        <v>980</v>
      </c>
      <c r="J15" s="5">
        <v>990</v>
      </c>
      <c r="K15" s="5">
        <v>995</v>
      </c>
    </row>
    <row r="16" spans="1:11" ht="105.75" customHeight="1" x14ac:dyDescent="0.25">
      <c r="A16" s="3">
        <v>182</v>
      </c>
      <c r="B16" s="3">
        <v>1</v>
      </c>
      <c r="C16" s="3" t="s">
        <v>8</v>
      </c>
      <c r="D16" s="3" t="s">
        <v>16</v>
      </c>
      <c r="E16" s="3" t="s">
        <v>8</v>
      </c>
      <c r="F16" s="3" t="s">
        <v>64</v>
      </c>
      <c r="G16" s="3">
        <v>110</v>
      </c>
      <c r="H16" s="4" t="s">
        <v>85</v>
      </c>
      <c r="I16" s="5">
        <v>28</v>
      </c>
      <c r="J16" s="5">
        <v>29</v>
      </c>
      <c r="K16" s="5">
        <v>30</v>
      </c>
    </row>
    <row r="17" spans="1:11" ht="38.25" customHeight="1" x14ac:dyDescent="0.25">
      <c r="A17" s="3" t="s">
        <v>6</v>
      </c>
      <c r="B17" s="3" t="s">
        <v>14</v>
      </c>
      <c r="C17" s="3" t="s">
        <v>17</v>
      </c>
      <c r="D17" s="3" t="s">
        <v>10</v>
      </c>
      <c r="E17" s="3" t="s">
        <v>8</v>
      </c>
      <c r="F17" s="3" t="s">
        <v>5</v>
      </c>
      <c r="G17" s="3" t="s">
        <v>11</v>
      </c>
      <c r="H17" s="6" t="s">
        <v>18</v>
      </c>
      <c r="I17" s="5">
        <f>I18+I19+I20+I21</f>
        <v>595.1</v>
      </c>
      <c r="J17" s="5">
        <f>J18+J19+J20+J21</f>
        <v>629.60000000000014</v>
      </c>
      <c r="K17" s="5">
        <f>K18+K19+K20+K21</f>
        <v>666.4</v>
      </c>
    </row>
    <row r="18" spans="1:11" ht="51" x14ac:dyDescent="0.25">
      <c r="A18" s="3" t="s">
        <v>87</v>
      </c>
      <c r="B18" s="3" t="s">
        <v>14</v>
      </c>
      <c r="C18" s="3" t="s">
        <v>17</v>
      </c>
      <c r="D18" s="3" t="s">
        <v>19</v>
      </c>
      <c r="E18" s="3" t="s">
        <v>8</v>
      </c>
      <c r="F18" s="3" t="s">
        <v>5</v>
      </c>
      <c r="G18" s="3" t="s">
        <v>11</v>
      </c>
      <c r="H18" s="6" t="s">
        <v>128</v>
      </c>
      <c r="I18" s="5">
        <v>281.89999999999998</v>
      </c>
      <c r="J18" s="5">
        <v>300.3</v>
      </c>
      <c r="K18" s="5">
        <v>318.8</v>
      </c>
    </row>
    <row r="19" spans="1:11" ht="65.25" customHeight="1" x14ac:dyDescent="0.25">
      <c r="A19" s="3" t="s">
        <v>87</v>
      </c>
      <c r="B19" s="3" t="s">
        <v>14</v>
      </c>
      <c r="C19" s="3" t="s">
        <v>17</v>
      </c>
      <c r="D19" s="3" t="s">
        <v>20</v>
      </c>
      <c r="E19" s="3" t="s">
        <v>8</v>
      </c>
      <c r="F19" s="3" t="s">
        <v>5</v>
      </c>
      <c r="G19" s="3" t="s">
        <v>11</v>
      </c>
      <c r="H19" s="6" t="s">
        <v>21</v>
      </c>
      <c r="I19" s="5">
        <v>2</v>
      </c>
      <c r="J19" s="5">
        <v>2.1</v>
      </c>
      <c r="K19" s="5">
        <v>2.1</v>
      </c>
    </row>
    <row r="20" spans="1:11" ht="63" customHeight="1" x14ac:dyDescent="0.25">
      <c r="A20" s="3" t="s">
        <v>87</v>
      </c>
      <c r="B20" s="3" t="s">
        <v>14</v>
      </c>
      <c r="C20" s="3" t="s">
        <v>17</v>
      </c>
      <c r="D20" s="3" t="s">
        <v>22</v>
      </c>
      <c r="E20" s="3" t="s">
        <v>8</v>
      </c>
      <c r="F20" s="3" t="s">
        <v>5</v>
      </c>
      <c r="G20" s="3" t="s">
        <v>11</v>
      </c>
      <c r="H20" s="6" t="s">
        <v>23</v>
      </c>
      <c r="I20" s="5">
        <v>348.5</v>
      </c>
      <c r="J20" s="5">
        <v>366.5</v>
      </c>
      <c r="K20" s="5">
        <v>384.7</v>
      </c>
    </row>
    <row r="21" spans="1:11" ht="62.25" customHeight="1" x14ac:dyDescent="0.25">
      <c r="A21" s="3" t="s">
        <v>87</v>
      </c>
      <c r="B21" s="3" t="s">
        <v>14</v>
      </c>
      <c r="C21" s="3" t="s">
        <v>17</v>
      </c>
      <c r="D21" s="3" t="s">
        <v>24</v>
      </c>
      <c r="E21" s="3" t="s">
        <v>8</v>
      </c>
      <c r="F21" s="3" t="s">
        <v>5</v>
      </c>
      <c r="G21" s="3" t="s">
        <v>11</v>
      </c>
      <c r="H21" s="6" t="s">
        <v>25</v>
      </c>
      <c r="I21" s="5">
        <v>-37.299999999999997</v>
      </c>
      <c r="J21" s="5">
        <v>-39.299999999999997</v>
      </c>
      <c r="K21" s="5">
        <v>-39.200000000000003</v>
      </c>
    </row>
    <row r="22" spans="1:11" s="2" customFormat="1" ht="15.75" customHeight="1" x14ac:dyDescent="0.25">
      <c r="A22" s="3" t="s">
        <v>13</v>
      </c>
      <c r="B22" s="3" t="s">
        <v>14</v>
      </c>
      <c r="C22" s="3" t="s">
        <v>90</v>
      </c>
      <c r="D22" s="3" t="s">
        <v>4</v>
      </c>
      <c r="E22" s="3" t="s">
        <v>3</v>
      </c>
      <c r="F22" s="3" t="s">
        <v>5</v>
      </c>
      <c r="G22" s="3" t="s">
        <v>11</v>
      </c>
      <c r="H22" s="6" t="s">
        <v>91</v>
      </c>
      <c r="I22" s="5">
        <f>I24</f>
        <v>18.100000000000001</v>
      </c>
      <c r="J22" s="5">
        <f>J24</f>
        <v>20</v>
      </c>
      <c r="K22" s="5">
        <f>K24</f>
        <v>21</v>
      </c>
    </row>
    <row r="23" spans="1:11" s="2" customFormat="1" ht="16.5" customHeight="1" x14ac:dyDescent="0.25">
      <c r="A23" s="3" t="s">
        <v>13</v>
      </c>
      <c r="B23" s="3" t="s">
        <v>14</v>
      </c>
      <c r="C23" s="3" t="s">
        <v>90</v>
      </c>
      <c r="D23" s="3" t="s">
        <v>92</v>
      </c>
      <c r="E23" s="3" t="s">
        <v>8</v>
      </c>
      <c r="F23" s="3" t="s">
        <v>5</v>
      </c>
      <c r="G23" s="3" t="s">
        <v>11</v>
      </c>
      <c r="H23" s="6" t="s">
        <v>93</v>
      </c>
      <c r="I23" s="5">
        <f>I24</f>
        <v>18.100000000000001</v>
      </c>
      <c r="J23" s="5">
        <f>J24</f>
        <v>20</v>
      </c>
      <c r="K23" s="5">
        <f>K24</f>
        <v>21</v>
      </c>
    </row>
    <row r="24" spans="1:11" s="2" customFormat="1" ht="18" customHeight="1" x14ac:dyDescent="0.25">
      <c r="A24" s="3" t="s">
        <v>13</v>
      </c>
      <c r="B24" s="3" t="s">
        <v>14</v>
      </c>
      <c r="C24" s="3" t="s">
        <v>90</v>
      </c>
      <c r="D24" s="3" t="s">
        <v>94</v>
      </c>
      <c r="E24" s="3" t="s">
        <v>8</v>
      </c>
      <c r="F24" s="3" t="s">
        <v>5</v>
      </c>
      <c r="G24" s="3" t="s">
        <v>11</v>
      </c>
      <c r="H24" s="6" t="s">
        <v>93</v>
      </c>
      <c r="I24" s="5">
        <v>18.100000000000001</v>
      </c>
      <c r="J24" s="5">
        <v>20</v>
      </c>
      <c r="K24" s="5">
        <v>21</v>
      </c>
    </row>
    <row r="25" spans="1:11" x14ac:dyDescent="0.25">
      <c r="A25" s="3" t="s">
        <v>13</v>
      </c>
      <c r="B25" s="3" t="s">
        <v>14</v>
      </c>
      <c r="C25" s="3" t="s">
        <v>26</v>
      </c>
      <c r="D25" s="3" t="s">
        <v>4</v>
      </c>
      <c r="E25" s="3" t="s">
        <v>3</v>
      </c>
      <c r="F25" s="3" t="s">
        <v>5</v>
      </c>
      <c r="G25" s="3" t="s">
        <v>6</v>
      </c>
      <c r="H25" s="13" t="s">
        <v>27</v>
      </c>
      <c r="I25" s="5">
        <f>I26+I29</f>
        <v>2723.2</v>
      </c>
      <c r="J25" s="5">
        <f t="shared" ref="J25:K25" si="0">J26+J29</f>
        <v>2753</v>
      </c>
      <c r="K25" s="5">
        <f t="shared" si="0"/>
        <v>2778</v>
      </c>
    </row>
    <row r="26" spans="1:11" ht="19.5" customHeight="1" x14ac:dyDescent="0.25">
      <c r="A26" s="3">
        <v>182</v>
      </c>
      <c r="B26" s="3">
        <v>1</v>
      </c>
      <c r="C26" s="3" t="s">
        <v>26</v>
      </c>
      <c r="D26" s="3" t="s">
        <v>28</v>
      </c>
      <c r="E26" s="3" t="s">
        <v>3</v>
      </c>
      <c r="F26" s="3" t="s">
        <v>5</v>
      </c>
      <c r="G26" s="3">
        <v>110</v>
      </c>
      <c r="H26" s="4" t="s">
        <v>29</v>
      </c>
      <c r="I26" s="5">
        <f t="shared" ref="I26:K27" si="1">I27</f>
        <v>193.2</v>
      </c>
      <c r="J26" s="5">
        <f t="shared" si="1"/>
        <v>193</v>
      </c>
      <c r="K26" s="5">
        <f t="shared" si="1"/>
        <v>193</v>
      </c>
    </row>
    <row r="27" spans="1:11" ht="63.75" x14ac:dyDescent="0.25">
      <c r="A27" s="3">
        <v>182</v>
      </c>
      <c r="B27" s="3">
        <v>1</v>
      </c>
      <c r="C27" s="3" t="s">
        <v>26</v>
      </c>
      <c r="D27" s="3" t="s">
        <v>30</v>
      </c>
      <c r="E27" s="3" t="s">
        <v>31</v>
      </c>
      <c r="F27" s="3" t="s">
        <v>5</v>
      </c>
      <c r="G27" s="3">
        <v>110</v>
      </c>
      <c r="H27" s="6" t="s">
        <v>86</v>
      </c>
      <c r="I27" s="5">
        <f t="shared" si="1"/>
        <v>193.2</v>
      </c>
      <c r="J27" s="5">
        <f t="shared" si="1"/>
        <v>193</v>
      </c>
      <c r="K27" s="5">
        <f t="shared" si="1"/>
        <v>193</v>
      </c>
    </row>
    <row r="28" spans="1:11" ht="102.75" customHeight="1" x14ac:dyDescent="0.25">
      <c r="A28" s="3">
        <v>182</v>
      </c>
      <c r="B28" s="3">
        <v>1</v>
      </c>
      <c r="C28" s="3" t="s">
        <v>26</v>
      </c>
      <c r="D28" s="3" t="s">
        <v>30</v>
      </c>
      <c r="E28" s="3">
        <v>10</v>
      </c>
      <c r="F28" s="3" t="s">
        <v>64</v>
      </c>
      <c r="G28" s="3">
        <v>110</v>
      </c>
      <c r="H28" s="6" t="s">
        <v>65</v>
      </c>
      <c r="I28" s="5">
        <v>193.2</v>
      </c>
      <c r="J28" s="5">
        <v>193</v>
      </c>
      <c r="K28" s="5">
        <v>193</v>
      </c>
    </row>
    <row r="29" spans="1:11" ht="16.5" customHeight="1" x14ac:dyDescent="0.25">
      <c r="A29" s="3">
        <v>182</v>
      </c>
      <c r="B29" s="3">
        <v>1</v>
      </c>
      <c r="C29" s="3" t="s">
        <v>26</v>
      </c>
      <c r="D29" s="3" t="s">
        <v>32</v>
      </c>
      <c r="E29" s="3" t="s">
        <v>3</v>
      </c>
      <c r="F29" s="3" t="s">
        <v>5</v>
      </c>
      <c r="G29" s="3">
        <v>110</v>
      </c>
      <c r="H29" s="6" t="s">
        <v>33</v>
      </c>
      <c r="I29" s="5">
        <f>I30+I32</f>
        <v>2530</v>
      </c>
      <c r="J29" s="5">
        <f>J30+J32</f>
        <v>2560</v>
      </c>
      <c r="K29" s="5">
        <f>K30+K32</f>
        <v>2585</v>
      </c>
    </row>
    <row r="30" spans="1:11" ht="51" x14ac:dyDescent="0.25">
      <c r="A30" s="3">
        <v>182</v>
      </c>
      <c r="B30" s="3">
        <v>1</v>
      </c>
      <c r="C30" s="3" t="s">
        <v>26</v>
      </c>
      <c r="D30" s="3" t="s">
        <v>61</v>
      </c>
      <c r="E30" s="3" t="s">
        <v>3</v>
      </c>
      <c r="F30" s="3" t="s">
        <v>5</v>
      </c>
      <c r="G30" s="3">
        <v>110</v>
      </c>
      <c r="H30" s="6" t="s">
        <v>34</v>
      </c>
      <c r="I30" s="5">
        <f>I31</f>
        <v>520</v>
      </c>
      <c r="J30" s="5">
        <f>J31</f>
        <v>530</v>
      </c>
      <c r="K30" s="5">
        <f>K31</f>
        <v>535</v>
      </c>
    </row>
    <row r="31" spans="1:11" ht="90" customHeight="1" x14ac:dyDescent="0.25">
      <c r="A31" s="3">
        <v>182</v>
      </c>
      <c r="B31" s="3">
        <v>1</v>
      </c>
      <c r="C31" s="3" t="s">
        <v>26</v>
      </c>
      <c r="D31" s="3" t="s">
        <v>61</v>
      </c>
      <c r="E31" s="3" t="s">
        <v>31</v>
      </c>
      <c r="F31" s="3" t="s">
        <v>64</v>
      </c>
      <c r="G31" s="3">
        <v>110</v>
      </c>
      <c r="H31" s="6" t="s">
        <v>66</v>
      </c>
      <c r="I31" s="5">
        <v>520</v>
      </c>
      <c r="J31" s="5">
        <v>530</v>
      </c>
      <c r="K31" s="5">
        <v>535</v>
      </c>
    </row>
    <row r="32" spans="1:11" ht="76.5" x14ac:dyDescent="0.25">
      <c r="A32" s="3">
        <v>182</v>
      </c>
      <c r="B32" s="3">
        <v>1</v>
      </c>
      <c r="C32" s="3" t="s">
        <v>26</v>
      </c>
      <c r="D32" s="3" t="s">
        <v>62</v>
      </c>
      <c r="E32" s="3" t="s">
        <v>3</v>
      </c>
      <c r="F32" s="3" t="s">
        <v>5</v>
      </c>
      <c r="G32" s="3">
        <v>110</v>
      </c>
      <c r="H32" s="6" t="s">
        <v>35</v>
      </c>
      <c r="I32" s="5">
        <f>SUM(I33)</f>
        <v>2010</v>
      </c>
      <c r="J32" s="5">
        <f>J33</f>
        <v>2030</v>
      </c>
      <c r="K32" s="5">
        <f>K33</f>
        <v>2050</v>
      </c>
    </row>
    <row r="33" spans="1:11" ht="90" customHeight="1" x14ac:dyDescent="0.25">
      <c r="A33" s="3">
        <v>182</v>
      </c>
      <c r="B33" s="3">
        <v>1</v>
      </c>
      <c r="C33" s="3" t="s">
        <v>26</v>
      </c>
      <c r="D33" s="3" t="s">
        <v>62</v>
      </c>
      <c r="E33" s="3" t="s">
        <v>31</v>
      </c>
      <c r="F33" s="3" t="s">
        <v>64</v>
      </c>
      <c r="G33" s="3">
        <v>110</v>
      </c>
      <c r="H33" s="6" t="s">
        <v>67</v>
      </c>
      <c r="I33" s="5">
        <v>2010</v>
      </c>
      <c r="J33" s="5">
        <v>2030</v>
      </c>
      <c r="K33" s="5">
        <v>2050</v>
      </c>
    </row>
    <row r="34" spans="1:11" hidden="1" x14ac:dyDescent="0.25">
      <c r="A34" s="3" t="s">
        <v>36</v>
      </c>
      <c r="B34" s="3">
        <v>1</v>
      </c>
      <c r="C34" s="3" t="s">
        <v>37</v>
      </c>
      <c r="D34" s="3" t="s">
        <v>4</v>
      </c>
      <c r="E34" s="3" t="s">
        <v>3</v>
      </c>
      <c r="F34" s="3" t="s">
        <v>5</v>
      </c>
      <c r="G34" s="3" t="s">
        <v>6</v>
      </c>
      <c r="H34" s="6" t="s">
        <v>38</v>
      </c>
      <c r="I34" s="5">
        <f t="shared" ref="I34:K35" si="2">I35</f>
        <v>0</v>
      </c>
      <c r="J34" s="5">
        <f t="shared" si="2"/>
        <v>0</v>
      </c>
      <c r="K34" s="5">
        <f t="shared" si="2"/>
        <v>0</v>
      </c>
    </row>
    <row r="35" spans="1:11" ht="76.5" hidden="1" x14ac:dyDescent="0.25">
      <c r="A35" s="3" t="s">
        <v>36</v>
      </c>
      <c r="B35" s="3">
        <v>1</v>
      </c>
      <c r="C35" s="3" t="s">
        <v>37</v>
      </c>
      <c r="D35" s="3" t="s">
        <v>39</v>
      </c>
      <c r="E35" s="3" t="s">
        <v>8</v>
      </c>
      <c r="F35" s="3" t="s">
        <v>5</v>
      </c>
      <c r="G35" s="3">
        <v>110</v>
      </c>
      <c r="H35" s="4" t="s">
        <v>40</v>
      </c>
      <c r="I35" s="5">
        <f t="shared" si="2"/>
        <v>0</v>
      </c>
      <c r="J35" s="5">
        <f t="shared" si="2"/>
        <v>0</v>
      </c>
      <c r="K35" s="5">
        <f t="shared" si="2"/>
        <v>0</v>
      </c>
    </row>
    <row r="36" spans="1:11" ht="102" hidden="1" x14ac:dyDescent="0.25">
      <c r="A36" s="3" t="s">
        <v>36</v>
      </c>
      <c r="B36" s="3">
        <v>1</v>
      </c>
      <c r="C36" s="3" t="s">
        <v>37</v>
      </c>
      <c r="D36" s="3" t="s">
        <v>41</v>
      </c>
      <c r="E36" s="3" t="s">
        <v>8</v>
      </c>
      <c r="F36" s="3">
        <v>1000</v>
      </c>
      <c r="G36" s="3">
        <v>110</v>
      </c>
      <c r="H36" s="6" t="s">
        <v>42</v>
      </c>
      <c r="I36" s="5">
        <v>0</v>
      </c>
      <c r="J36" s="5">
        <v>0</v>
      </c>
      <c r="K36" s="5">
        <v>0</v>
      </c>
    </row>
    <row r="37" spans="1:11" ht="51" x14ac:dyDescent="0.25">
      <c r="A37" s="3" t="s">
        <v>72</v>
      </c>
      <c r="B37" s="3">
        <v>1</v>
      </c>
      <c r="C37" s="3">
        <v>11</v>
      </c>
      <c r="D37" s="3" t="s">
        <v>43</v>
      </c>
      <c r="E37" s="3" t="s">
        <v>3</v>
      </c>
      <c r="F37" s="3" t="s">
        <v>5</v>
      </c>
      <c r="G37" s="3">
        <v>120</v>
      </c>
      <c r="H37" s="6" t="s">
        <v>44</v>
      </c>
      <c r="I37" s="5">
        <f t="shared" ref="I37:K37" si="3">I38</f>
        <v>66</v>
      </c>
      <c r="J37" s="5">
        <f t="shared" si="3"/>
        <v>66</v>
      </c>
      <c r="K37" s="5">
        <f t="shared" si="3"/>
        <v>66</v>
      </c>
    </row>
    <row r="38" spans="1:11" ht="88.5" customHeight="1" x14ac:dyDescent="0.25">
      <c r="A38" s="3" t="s">
        <v>72</v>
      </c>
      <c r="B38" s="3" t="s">
        <v>14</v>
      </c>
      <c r="C38" s="3" t="s">
        <v>45</v>
      </c>
      <c r="D38" s="3" t="s">
        <v>46</v>
      </c>
      <c r="E38" s="3" t="s">
        <v>31</v>
      </c>
      <c r="F38" s="3" t="s">
        <v>5</v>
      </c>
      <c r="G38" s="3" t="s">
        <v>47</v>
      </c>
      <c r="H38" s="6" t="s">
        <v>48</v>
      </c>
      <c r="I38" s="5">
        <f>I39</f>
        <v>66</v>
      </c>
      <c r="J38" s="5">
        <f>J39</f>
        <v>66</v>
      </c>
      <c r="K38" s="5">
        <f>K39</f>
        <v>66</v>
      </c>
    </row>
    <row r="39" spans="1:11" ht="90" customHeight="1" x14ac:dyDescent="0.25">
      <c r="A39" s="3" t="s">
        <v>72</v>
      </c>
      <c r="B39" s="3" t="s">
        <v>14</v>
      </c>
      <c r="C39" s="3" t="s">
        <v>45</v>
      </c>
      <c r="D39" s="3" t="s">
        <v>49</v>
      </c>
      <c r="E39" s="3" t="s">
        <v>31</v>
      </c>
      <c r="F39" s="3" t="s">
        <v>64</v>
      </c>
      <c r="G39" s="3" t="s">
        <v>47</v>
      </c>
      <c r="H39" s="6" t="s">
        <v>68</v>
      </c>
      <c r="I39" s="5">
        <v>66</v>
      </c>
      <c r="J39" s="5">
        <v>66</v>
      </c>
      <c r="K39" s="5">
        <v>66</v>
      </c>
    </row>
    <row r="40" spans="1:11" ht="25.5" hidden="1" x14ac:dyDescent="0.25">
      <c r="A40" s="3" t="s">
        <v>6</v>
      </c>
      <c r="B40" s="3" t="s">
        <v>14</v>
      </c>
      <c r="C40" s="3" t="s">
        <v>74</v>
      </c>
      <c r="D40" s="3" t="s">
        <v>4</v>
      </c>
      <c r="E40" s="3" t="s">
        <v>3</v>
      </c>
      <c r="F40" s="3" t="s">
        <v>5</v>
      </c>
      <c r="G40" s="3" t="s">
        <v>6</v>
      </c>
      <c r="H40" s="14" t="s">
        <v>75</v>
      </c>
      <c r="I40" s="5">
        <f>I42</f>
        <v>0</v>
      </c>
      <c r="J40" s="5">
        <f>J42</f>
        <v>0</v>
      </c>
      <c r="K40" s="5">
        <f>K42</f>
        <v>0</v>
      </c>
    </row>
    <row r="41" spans="1:11" ht="51" hidden="1" customHeight="1" x14ac:dyDescent="0.25">
      <c r="A41" s="3" t="s">
        <v>72</v>
      </c>
      <c r="B41" s="3" t="s">
        <v>14</v>
      </c>
      <c r="C41" s="3" t="s">
        <v>74</v>
      </c>
      <c r="D41" s="3" t="s">
        <v>101</v>
      </c>
      <c r="E41" s="3" t="s">
        <v>3</v>
      </c>
      <c r="F41" s="3" t="s">
        <v>5</v>
      </c>
      <c r="G41" s="3" t="s">
        <v>60</v>
      </c>
      <c r="H41" s="6" t="s">
        <v>100</v>
      </c>
      <c r="I41" s="5">
        <f>I42</f>
        <v>0</v>
      </c>
      <c r="J41" s="5">
        <f>J42</f>
        <v>0</v>
      </c>
      <c r="K41" s="5">
        <f>K42</f>
        <v>0</v>
      </c>
    </row>
    <row r="42" spans="1:11" ht="51" hidden="1" customHeight="1" x14ac:dyDescent="0.25">
      <c r="A42" s="3" t="s">
        <v>72</v>
      </c>
      <c r="B42" s="3" t="s">
        <v>14</v>
      </c>
      <c r="C42" s="3" t="s">
        <v>74</v>
      </c>
      <c r="D42" s="3" t="s">
        <v>102</v>
      </c>
      <c r="E42" s="3" t="s">
        <v>31</v>
      </c>
      <c r="F42" s="3" t="s">
        <v>5</v>
      </c>
      <c r="G42" s="3" t="s">
        <v>60</v>
      </c>
      <c r="H42" s="6" t="s">
        <v>100</v>
      </c>
      <c r="I42" s="5">
        <v>0</v>
      </c>
      <c r="J42" s="5">
        <v>0</v>
      </c>
      <c r="K42" s="5">
        <v>0</v>
      </c>
    </row>
    <row r="43" spans="1:11" x14ac:dyDescent="0.25">
      <c r="A43" s="3" t="s">
        <v>6</v>
      </c>
      <c r="B43" s="3">
        <v>2</v>
      </c>
      <c r="C43" s="3" t="s">
        <v>3</v>
      </c>
      <c r="D43" s="3" t="s">
        <v>4</v>
      </c>
      <c r="E43" s="3" t="s">
        <v>3</v>
      </c>
      <c r="F43" s="3" t="s">
        <v>5</v>
      </c>
      <c r="G43" s="3" t="s">
        <v>6</v>
      </c>
      <c r="H43" s="6" t="s">
        <v>50</v>
      </c>
      <c r="I43" s="5">
        <f>I44+I49+I51+I52</f>
        <v>9741.6</v>
      </c>
      <c r="J43" s="5">
        <f>J44+J49+J51+J52</f>
        <v>5925.6</v>
      </c>
      <c r="K43" s="5">
        <f>K44+K49+K51+K52</f>
        <v>5508.7</v>
      </c>
    </row>
    <row r="44" spans="1:11" ht="25.5" x14ac:dyDescent="0.25">
      <c r="A44" s="3" t="s">
        <v>6</v>
      </c>
      <c r="B44" s="3">
        <v>2</v>
      </c>
      <c r="C44" s="3" t="s">
        <v>51</v>
      </c>
      <c r="D44" s="3" t="s">
        <v>101</v>
      </c>
      <c r="E44" s="3" t="s">
        <v>3</v>
      </c>
      <c r="F44" s="3" t="s">
        <v>5</v>
      </c>
      <c r="G44" s="3" t="s">
        <v>6</v>
      </c>
      <c r="H44" s="6" t="s">
        <v>52</v>
      </c>
      <c r="I44" s="5">
        <f>I45+I46</f>
        <v>3517.7</v>
      </c>
      <c r="J44" s="5">
        <f>J45+J46</f>
        <v>2801.4</v>
      </c>
      <c r="K44" s="5">
        <f>K45+K46</f>
        <v>2801.4</v>
      </c>
    </row>
    <row r="45" spans="1:11" ht="37.5" customHeight="1" x14ac:dyDescent="0.25">
      <c r="A45" s="3" t="s">
        <v>72</v>
      </c>
      <c r="B45" s="3">
        <v>2</v>
      </c>
      <c r="C45" s="3" t="s">
        <v>51</v>
      </c>
      <c r="D45" s="3" t="s">
        <v>78</v>
      </c>
      <c r="E45" s="3" t="s">
        <v>31</v>
      </c>
      <c r="F45" s="3" t="s">
        <v>5</v>
      </c>
      <c r="G45" s="3" t="s">
        <v>96</v>
      </c>
      <c r="H45" s="4" t="s">
        <v>111</v>
      </c>
      <c r="I45" s="5">
        <v>2599.1</v>
      </c>
      <c r="J45" s="5">
        <v>2066.5</v>
      </c>
      <c r="K45" s="5">
        <v>2066.5</v>
      </c>
    </row>
    <row r="46" spans="1:11" ht="51.75" customHeight="1" x14ac:dyDescent="0.25">
      <c r="A46" s="3" t="s">
        <v>72</v>
      </c>
      <c r="B46" s="3">
        <v>2</v>
      </c>
      <c r="C46" s="3" t="s">
        <v>51</v>
      </c>
      <c r="D46" s="3" t="s">
        <v>107</v>
      </c>
      <c r="E46" s="3">
        <v>10</v>
      </c>
      <c r="F46" s="3" t="s">
        <v>5</v>
      </c>
      <c r="G46" s="3" t="s">
        <v>96</v>
      </c>
      <c r="H46" s="6" t="s">
        <v>108</v>
      </c>
      <c r="I46" s="5">
        <v>918.6</v>
      </c>
      <c r="J46" s="5">
        <v>734.9</v>
      </c>
      <c r="K46" s="5">
        <v>734.9</v>
      </c>
    </row>
    <row r="47" spans="1:11" hidden="1" x14ac:dyDescent="0.25">
      <c r="A47" s="3" t="s">
        <v>72</v>
      </c>
      <c r="B47" s="3">
        <v>2</v>
      </c>
      <c r="C47" s="3" t="s">
        <v>51</v>
      </c>
      <c r="D47" s="3" t="s">
        <v>84</v>
      </c>
      <c r="E47" s="3" t="s">
        <v>3</v>
      </c>
      <c r="F47" s="3" t="s">
        <v>5</v>
      </c>
      <c r="G47" s="3">
        <v>151</v>
      </c>
      <c r="H47" s="4" t="s">
        <v>83</v>
      </c>
      <c r="I47" s="5">
        <f>I48+I50</f>
        <v>416.9</v>
      </c>
      <c r="J47" s="5">
        <f>J48+J50</f>
        <v>433.9</v>
      </c>
      <c r="K47" s="5">
        <f>K48+K50</f>
        <v>17</v>
      </c>
    </row>
    <row r="48" spans="1:11" ht="76.5" x14ac:dyDescent="0.25">
      <c r="A48" s="3" t="s">
        <v>72</v>
      </c>
      <c r="B48" s="3">
        <v>2</v>
      </c>
      <c r="C48" s="3" t="s">
        <v>51</v>
      </c>
      <c r="D48" s="3" t="s">
        <v>81</v>
      </c>
      <c r="E48" s="3" t="s">
        <v>3</v>
      </c>
      <c r="F48" s="3" t="s">
        <v>5</v>
      </c>
      <c r="G48" s="3" t="s">
        <v>96</v>
      </c>
      <c r="H48" s="6" t="s">
        <v>129</v>
      </c>
      <c r="I48" s="5">
        <f>I49</f>
        <v>17</v>
      </c>
      <c r="J48" s="5">
        <f>J49</f>
        <v>17</v>
      </c>
      <c r="K48" s="5">
        <f>K49</f>
        <v>17</v>
      </c>
    </row>
    <row r="49" spans="1:11" ht="63.75" customHeight="1" x14ac:dyDescent="0.25">
      <c r="A49" s="3" t="s">
        <v>72</v>
      </c>
      <c r="B49" s="3">
        <v>2</v>
      </c>
      <c r="C49" s="3" t="s">
        <v>51</v>
      </c>
      <c r="D49" s="3" t="s">
        <v>81</v>
      </c>
      <c r="E49" s="3">
        <v>10</v>
      </c>
      <c r="F49" s="3" t="s">
        <v>53</v>
      </c>
      <c r="G49" s="3" t="s">
        <v>96</v>
      </c>
      <c r="H49" s="4" t="s">
        <v>129</v>
      </c>
      <c r="I49" s="5">
        <v>17</v>
      </c>
      <c r="J49" s="5">
        <v>17</v>
      </c>
      <c r="K49" s="5">
        <v>17</v>
      </c>
    </row>
    <row r="50" spans="1:11" ht="51" x14ac:dyDescent="0.25">
      <c r="A50" s="3" t="s">
        <v>72</v>
      </c>
      <c r="B50" s="3">
        <v>2</v>
      </c>
      <c r="C50" s="3" t="s">
        <v>51</v>
      </c>
      <c r="D50" s="3" t="s">
        <v>79</v>
      </c>
      <c r="E50" s="3" t="s">
        <v>3</v>
      </c>
      <c r="F50" s="3" t="s">
        <v>5</v>
      </c>
      <c r="G50" s="3" t="s">
        <v>96</v>
      </c>
      <c r="H50" s="4" t="s">
        <v>80</v>
      </c>
      <c r="I50" s="5">
        <f>I51</f>
        <v>399.9</v>
      </c>
      <c r="J50" s="5">
        <f>J51</f>
        <v>416.9</v>
      </c>
      <c r="K50" s="5">
        <f>K51</f>
        <v>0</v>
      </c>
    </row>
    <row r="51" spans="1:11" ht="64.5" customHeight="1" x14ac:dyDescent="0.25">
      <c r="A51" s="3" t="s">
        <v>72</v>
      </c>
      <c r="B51" s="3">
        <v>2</v>
      </c>
      <c r="C51" s="3" t="s">
        <v>51</v>
      </c>
      <c r="D51" s="3" t="s">
        <v>79</v>
      </c>
      <c r="E51" s="3" t="s">
        <v>31</v>
      </c>
      <c r="F51" s="3" t="s">
        <v>5</v>
      </c>
      <c r="G51" s="3" t="s">
        <v>96</v>
      </c>
      <c r="H51" s="4" t="s">
        <v>69</v>
      </c>
      <c r="I51" s="5">
        <v>399.9</v>
      </c>
      <c r="J51" s="5">
        <v>416.9</v>
      </c>
      <c r="K51" s="5">
        <v>0</v>
      </c>
    </row>
    <row r="52" spans="1:11" x14ac:dyDescent="0.25">
      <c r="A52" s="3" t="s">
        <v>6</v>
      </c>
      <c r="B52" s="3">
        <v>2</v>
      </c>
      <c r="C52" s="3" t="s">
        <v>51</v>
      </c>
      <c r="D52" s="3" t="s">
        <v>4</v>
      </c>
      <c r="E52" s="3" t="s">
        <v>3</v>
      </c>
      <c r="F52" s="3" t="s">
        <v>5</v>
      </c>
      <c r="G52" s="3" t="s">
        <v>96</v>
      </c>
      <c r="H52" s="4" t="s">
        <v>54</v>
      </c>
      <c r="I52" s="5">
        <f>I53</f>
        <v>5807</v>
      </c>
      <c r="J52" s="5">
        <f>J68+J67+J65+J64+J63+J62+J60+J57+J58+J59</f>
        <v>2690.2999999999997</v>
      </c>
      <c r="K52" s="5">
        <f>K53</f>
        <v>2690.2999999999997</v>
      </c>
    </row>
    <row r="53" spans="1:11" ht="24.75" customHeight="1" x14ac:dyDescent="0.25">
      <c r="A53" s="3" t="s">
        <v>72</v>
      </c>
      <c r="B53" s="3">
        <v>2</v>
      </c>
      <c r="C53" s="3" t="s">
        <v>51</v>
      </c>
      <c r="D53" s="3" t="s">
        <v>82</v>
      </c>
      <c r="E53" s="3" t="s">
        <v>3</v>
      </c>
      <c r="F53" s="3" t="s">
        <v>5</v>
      </c>
      <c r="G53" s="3" t="s">
        <v>96</v>
      </c>
      <c r="H53" s="6" t="s">
        <v>56</v>
      </c>
      <c r="I53" s="5">
        <f>I57+I60+I62+I63+I64+I65+I67+I68+I58+I59+I66</f>
        <v>5807</v>
      </c>
      <c r="J53" s="5">
        <f>J56+J60+J62+J65+J67+J57+J68+J58+J59+J66</f>
        <v>2690.2999999999997</v>
      </c>
      <c r="K53" s="5">
        <f>K57+K60+K62+K63+K64+K65+K67+K68+K58+K59+K66</f>
        <v>2690.2999999999997</v>
      </c>
    </row>
    <row r="54" spans="1:11" ht="165.75" hidden="1" x14ac:dyDescent="0.25">
      <c r="A54" s="3" t="s">
        <v>72</v>
      </c>
      <c r="B54" s="3" t="s">
        <v>57</v>
      </c>
      <c r="C54" s="3" t="s">
        <v>51</v>
      </c>
      <c r="D54" s="3" t="s">
        <v>55</v>
      </c>
      <c r="E54" s="3" t="s">
        <v>31</v>
      </c>
      <c r="F54" s="3" t="s">
        <v>73</v>
      </c>
      <c r="G54" s="3" t="s">
        <v>58</v>
      </c>
      <c r="H54" s="14" t="s">
        <v>76</v>
      </c>
      <c r="I54" s="5"/>
      <c r="J54" s="5">
        <v>0</v>
      </c>
      <c r="K54" s="5">
        <v>0</v>
      </c>
    </row>
    <row r="55" spans="1:11" ht="153" hidden="1" x14ac:dyDescent="0.25">
      <c r="A55" s="3" t="s">
        <v>72</v>
      </c>
      <c r="B55" s="3" t="s">
        <v>57</v>
      </c>
      <c r="C55" s="3" t="s">
        <v>51</v>
      </c>
      <c r="D55" s="3" t="s">
        <v>55</v>
      </c>
      <c r="E55" s="3" t="s">
        <v>31</v>
      </c>
      <c r="F55" s="3" t="s">
        <v>70</v>
      </c>
      <c r="G55" s="3" t="s">
        <v>58</v>
      </c>
      <c r="H55" s="6" t="s">
        <v>71</v>
      </c>
      <c r="I55" s="5"/>
      <c r="J55" s="5">
        <v>0</v>
      </c>
      <c r="K55" s="5">
        <v>0</v>
      </c>
    </row>
    <row r="56" spans="1:11" s="2" customFormat="1" ht="153" hidden="1" x14ac:dyDescent="0.25">
      <c r="A56" s="3" t="s">
        <v>72</v>
      </c>
      <c r="B56" s="3" t="s">
        <v>57</v>
      </c>
      <c r="C56" s="3" t="s">
        <v>51</v>
      </c>
      <c r="D56" s="3" t="s">
        <v>82</v>
      </c>
      <c r="E56" s="3" t="s">
        <v>31</v>
      </c>
      <c r="F56" s="3" t="s">
        <v>97</v>
      </c>
      <c r="G56" s="3" t="s">
        <v>96</v>
      </c>
      <c r="H56" s="6" t="s">
        <v>98</v>
      </c>
      <c r="I56" s="5">
        <v>0</v>
      </c>
      <c r="J56" s="5">
        <v>0</v>
      </c>
      <c r="K56" s="5">
        <v>0</v>
      </c>
    </row>
    <row r="57" spans="1:11" s="2" customFormat="1" ht="54" hidden="1" customHeight="1" x14ac:dyDescent="0.25">
      <c r="A57" s="3" t="s">
        <v>72</v>
      </c>
      <c r="B57" s="3" t="s">
        <v>57</v>
      </c>
      <c r="C57" s="3" t="s">
        <v>51</v>
      </c>
      <c r="D57" s="3" t="s">
        <v>82</v>
      </c>
      <c r="E57" s="3" t="s">
        <v>31</v>
      </c>
      <c r="F57" s="3" t="s">
        <v>99</v>
      </c>
      <c r="G57" s="3" t="s">
        <v>96</v>
      </c>
      <c r="H57" s="6" t="s">
        <v>103</v>
      </c>
      <c r="I57" s="5">
        <v>0</v>
      </c>
      <c r="J57" s="5">
        <v>0</v>
      </c>
      <c r="K57" s="5">
        <v>0</v>
      </c>
    </row>
    <row r="58" spans="1:11" s="2" customFormat="1" ht="89.25" hidden="1" customHeight="1" x14ac:dyDescent="0.25">
      <c r="A58" s="3" t="s">
        <v>72</v>
      </c>
      <c r="B58" s="3" t="s">
        <v>57</v>
      </c>
      <c r="C58" s="3" t="s">
        <v>51</v>
      </c>
      <c r="D58" s="3" t="s">
        <v>82</v>
      </c>
      <c r="E58" s="3" t="s">
        <v>31</v>
      </c>
      <c r="F58" s="3" t="s">
        <v>113</v>
      </c>
      <c r="G58" s="3" t="s">
        <v>96</v>
      </c>
      <c r="H58" s="6" t="s">
        <v>112</v>
      </c>
      <c r="I58" s="5">
        <v>0</v>
      </c>
      <c r="J58" s="5">
        <v>0</v>
      </c>
      <c r="K58" s="5">
        <v>0</v>
      </c>
    </row>
    <row r="59" spans="1:11" s="2" customFormat="1" ht="90" hidden="1" customHeight="1" x14ac:dyDescent="0.25">
      <c r="A59" s="3" t="s">
        <v>72</v>
      </c>
      <c r="B59" s="3" t="s">
        <v>57</v>
      </c>
      <c r="C59" s="3" t="s">
        <v>51</v>
      </c>
      <c r="D59" s="3" t="s">
        <v>82</v>
      </c>
      <c r="E59" s="3" t="s">
        <v>31</v>
      </c>
      <c r="F59" s="3" t="s">
        <v>114</v>
      </c>
      <c r="G59" s="3" t="s">
        <v>96</v>
      </c>
      <c r="H59" s="6" t="s">
        <v>115</v>
      </c>
      <c r="I59" s="5">
        <v>0</v>
      </c>
      <c r="J59" s="5">
        <v>0</v>
      </c>
      <c r="K59" s="5">
        <v>0</v>
      </c>
    </row>
    <row r="60" spans="1:11" s="1" customFormat="1" ht="51" customHeight="1" x14ac:dyDescent="0.25">
      <c r="A60" s="3" t="s">
        <v>72</v>
      </c>
      <c r="B60" s="3" t="s">
        <v>57</v>
      </c>
      <c r="C60" s="3" t="s">
        <v>51</v>
      </c>
      <c r="D60" s="3" t="s">
        <v>82</v>
      </c>
      <c r="E60" s="3" t="s">
        <v>31</v>
      </c>
      <c r="F60" s="3" t="s">
        <v>70</v>
      </c>
      <c r="G60" s="3" t="s">
        <v>96</v>
      </c>
      <c r="H60" s="14" t="s">
        <v>106</v>
      </c>
      <c r="I60" s="5">
        <v>35.6</v>
      </c>
      <c r="J60" s="5">
        <v>35.6</v>
      </c>
      <c r="K60" s="5">
        <v>35.6</v>
      </c>
    </row>
    <row r="61" spans="1:11" s="2" customFormat="1" ht="133.5" hidden="1" customHeight="1" x14ac:dyDescent="0.25">
      <c r="A61" s="3" t="s">
        <v>72</v>
      </c>
      <c r="B61" s="3" t="s">
        <v>57</v>
      </c>
      <c r="C61" s="3" t="s">
        <v>51</v>
      </c>
      <c r="D61" s="3" t="s">
        <v>82</v>
      </c>
      <c r="E61" s="3" t="s">
        <v>31</v>
      </c>
      <c r="F61" s="3" t="s">
        <v>88</v>
      </c>
      <c r="G61" s="3" t="s">
        <v>58</v>
      </c>
      <c r="H61" s="14" t="s">
        <v>89</v>
      </c>
      <c r="I61" s="5">
        <v>0</v>
      </c>
      <c r="J61" s="5">
        <v>0</v>
      </c>
      <c r="K61" s="5">
        <v>0</v>
      </c>
    </row>
    <row r="62" spans="1:11" s="2" customFormat="1" ht="180.75" customHeight="1" x14ac:dyDescent="0.25">
      <c r="A62" s="3" t="s">
        <v>72</v>
      </c>
      <c r="B62" s="3" t="s">
        <v>57</v>
      </c>
      <c r="C62" s="3" t="s">
        <v>51</v>
      </c>
      <c r="D62" s="3" t="s">
        <v>82</v>
      </c>
      <c r="E62" s="3" t="s">
        <v>31</v>
      </c>
      <c r="F62" s="3" t="s">
        <v>125</v>
      </c>
      <c r="G62" s="3" t="s">
        <v>96</v>
      </c>
      <c r="H62" s="14" t="s">
        <v>126</v>
      </c>
      <c r="I62" s="5">
        <v>1300</v>
      </c>
      <c r="J62" s="5">
        <v>0</v>
      </c>
      <c r="K62" s="5">
        <v>0</v>
      </c>
    </row>
    <row r="63" spans="1:11" s="2" customFormat="1" ht="63.75" customHeight="1" x14ac:dyDescent="0.25">
      <c r="A63" s="3" t="s">
        <v>72</v>
      </c>
      <c r="B63" s="3" t="s">
        <v>57</v>
      </c>
      <c r="C63" s="3" t="s">
        <v>51</v>
      </c>
      <c r="D63" s="3" t="s">
        <v>82</v>
      </c>
      <c r="E63" s="3" t="s">
        <v>31</v>
      </c>
      <c r="F63" s="3" t="s">
        <v>130</v>
      </c>
      <c r="G63" s="3" t="s">
        <v>96</v>
      </c>
      <c r="H63" s="14" t="s">
        <v>131</v>
      </c>
      <c r="I63" s="5">
        <v>229</v>
      </c>
      <c r="J63" s="5">
        <v>0</v>
      </c>
      <c r="K63" s="5">
        <v>0</v>
      </c>
    </row>
    <row r="64" spans="1:11" s="2" customFormat="1" ht="90" customHeight="1" x14ac:dyDescent="0.25">
      <c r="A64" s="3" t="s">
        <v>72</v>
      </c>
      <c r="B64" s="3" t="s">
        <v>57</v>
      </c>
      <c r="C64" s="3" t="s">
        <v>51</v>
      </c>
      <c r="D64" s="3" t="s">
        <v>82</v>
      </c>
      <c r="E64" s="3" t="s">
        <v>31</v>
      </c>
      <c r="F64" s="3" t="s">
        <v>110</v>
      </c>
      <c r="G64" s="3" t="s">
        <v>96</v>
      </c>
      <c r="H64" s="14" t="s">
        <v>127</v>
      </c>
      <c r="I64" s="5">
        <v>350</v>
      </c>
      <c r="J64" s="5">
        <v>0</v>
      </c>
      <c r="K64" s="5">
        <v>0</v>
      </c>
    </row>
    <row r="65" spans="1:11" s="2" customFormat="1" ht="62.25" customHeight="1" x14ac:dyDescent="0.25">
      <c r="A65" s="3" t="s">
        <v>72</v>
      </c>
      <c r="B65" s="3" t="s">
        <v>57</v>
      </c>
      <c r="C65" s="3" t="s">
        <v>51</v>
      </c>
      <c r="D65" s="3" t="s">
        <v>82</v>
      </c>
      <c r="E65" s="3" t="s">
        <v>31</v>
      </c>
      <c r="F65" s="3" t="s">
        <v>109</v>
      </c>
      <c r="G65" s="3" t="s">
        <v>96</v>
      </c>
      <c r="H65" s="14" t="s">
        <v>119</v>
      </c>
      <c r="I65" s="5">
        <v>30</v>
      </c>
      <c r="J65" s="5">
        <v>0</v>
      </c>
      <c r="K65" s="5">
        <v>0</v>
      </c>
    </row>
    <row r="66" spans="1:11" s="2" customFormat="1" ht="66" hidden="1" customHeight="1" x14ac:dyDescent="0.25">
      <c r="A66" s="3" t="s">
        <v>72</v>
      </c>
      <c r="B66" s="3" t="s">
        <v>57</v>
      </c>
      <c r="C66" s="3" t="s">
        <v>51</v>
      </c>
      <c r="D66" s="3" t="s">
        <v>82</v>
      </c>
      <c r="E66" s="3" t="s">
        <v>31</v>
      </c>
      <c r="F66" s="3" t="s">
        <v>116</v>
      </c>
      <c r="G66" s="3" t="s">
        <v>96</v>
      </c>
      <c r="H66" s="14" t="s">
        <v>117</v>
      </c>
      <c r="I66" s="5">
        <v>0</v>
      </c>
      <c r="J66" s="5">
        <v>0</v>
      </c>
      <c r="K66" s="5">
        <v>0</v>
      </c>
    </row>
    <row r="67" spans="1:11" ht="65.25" customHeight="1" x14ac:dyDescent="0.25">
      <c r="A67" s="3" t="s">
        <v>72</v>
      </c>
      <c r="B67" s="3" t="s">
        <v>57</v>
      </c>
      <c r="C67" s="3" t="s">
        <v>51</v>
      </c>
      <c r="D67" s="3" t="s">
        <v>82</v>
      </c>
      <c r="E67" s="3" t="s">
        <v>31</v>
      </c>
      <c r="F67" s="3" t="s">
        <v>63</v>
      </c>
      <c r="G67" s="3" t="s">
        <v>96</v>
      </c>
      <c r="H67" s="6" t="s">
        <v>104</v>
      </c>
      <c r="I67" s="5">
        <v>3792.4</v>
      </c>
      <c r="J67" s="5">
        <v>2654.7</v>
      </c>
      <c r="K67" s="5">
        <v>2654.7</v>
      </c>
    </row>
    <row r="68" spans="1:11" s="2" customFormat="1" ht="51" customHeight="1" x14ac:dyDescent="0.25">
      <c r="A68" s="3" t="s">
        <v>72</v>
      </c>
      <c r="B68" s="3" t="s">
        <v>57</v>
      </c>
      <c r="C68" s="3" t="s">
        <v>51</v>
      </c>
      <c r="D68" s="3" t="s">
        <v>82</v>
      </c>
      <c r="E68" s="3" t="s">
        <v>31</v>
      </c>
      <c r="F68" s="3" t="s">
        <v>105</v>
      </c>
      <c r="G68" s="3" t="s">
        <v>96</v>
      </c>
      <c r="H68" s="6" t="s">
        <v>118</v>
      </c>
      <c r="I68" s="5">
        <v>70</v>
      </c>
      <c r="J68" s="5">
        <v>0</v>
      </c>
      <c r="K68" s="5">
        <v>0</v>
      </c>
    </row>
    <row r="69" spans="1:11" x14ac:dyDescent="0.25">
      <c r="A69" s="3"/>
      <c r="B69" s="3"/>
      <c r="C69" s="3"/>
      <c r="D69" s="3"/>
      <c r="E69" s="3"/>
      <c r="F69" s="3"/>
      <c r="G69" s="3"/>
      <c r="H69" s="4" t="s">
        <v>59</v>
      </c>
      <c r="I69" s="5">
        <f>I11+I43</f>
        <v>14152</v>
      </c>
      <c r="J69" s="5">
        <f>J11+J43</f>
        <v>10413.200000000001</v>
      </c>
      <c r="K69" s="5">
        <f>K11+K43</f>
        <v>10065.099999999999</v>
      </c>
    </row>
  </sheetData>
  <mergeCells count="7">
    <mergeCell ref="H2:K2"/>
    <mergeCell ref="A7:K7"/>
    <mergeCell ref="A9:G10"/>
    <mergeCell ref="H9:H10"/>
    <mergeCell ref="I9:K9"/>
    <mergeCell ref="H3:K3"/>
    <mergeCell ref="H4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2022-11-10T03:41:45Z</dcterms:modified>
</cp:coreProperties>
</file>