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Лист2!$A$7:$K$97</definedName>
  </definedNames>
  <calcPr calcId="145621"/>
</workbook>
</file>

<file path=xl/calcChain.xml><?xml version="1.0" encoding="utf-8"?>
<calcChain xmlns="http://schemas.openxmlformats.org/spreadsheetml/2006/main">
  <c r="H101" i="2" l="1"/>
  <c r="G101" i="2"/>
  <c r="G56" i="2"/>
  <c r="H53" i="2"/>
  <c r="G53" i="2"/>
  <c r="G75" i="2" l="1"/>
  <c r="G82" i="2" s="1"/>
  <c r="H22" i="2" l="1"/>
  <c r="H21" i="2"/>
  <c r="H20" i="2"/>
  <c r="H82" i="2" l="1"/>
  <c r="G96" i="2"/>
  <c r="G97" i="2" l="1"/>
  <c r="H96" i="2"/>
  <c r="H97" i="2" l="1"/>
</calcChain>
</file>

<file path=xl/sharedStrings.xml><?xml version="1.0" encoding="utf-8"?>
<sst xmlns="http://schemas.openxmlformats.org/spreadsheetml/2006/main" count="352" uniqueCount="189">
  <si>
    <t>№ пп</t>
  </si>
  <si>
    <t>Наименование поставщика, подрядчика</t>
  </si>
  <si>
    <t>Дата контракта</t>
  </si>
  <si>
    <t>Срок исполнения контракта</t>
  </si>
  <si>
    <t>Сумма</t>
  </si>
  <si>
    <t>Сведения о контрактах по Администрации Крутоярского сельсовета:</t>
  </si>
  <si>
    <t>Предмет контракта</t>
  </si>
  <si>
    <t>ООО "СофтСервис"</t>
  </si>
  <si>
    <t>канцтовары</t>
  </si>
  <si>
    <t>Номер контракта</t>
  </si>
  <si>
    <t>Приобретение ГСМ</t>
  </si>
  <si>
    <t>приобретение запчастей</t>
  </si>
  <si>
    <t>Индивидуальный предприниматель Коротченко Людмила Ильинична</t>
  </si>
  <si>
    <t>Сведения о контрактах по "МБУК Крутоярская ЦКС"</t>
  </si>
  <si>
    <t>ООО "ЗЕВС"</t>
  </si>
  <si>
    <t>обслуживание пожарной сигнализации</t>
  </si>
  <si>
    <t>127-ТО</t>
  </si>
  <si>
    <t>Индивидуальный предприниматель Бабин Иван Иванович</t>
  </si>
  <si>
    <t>Индивидуальный предприниматель Бурин Виктор Васильевич</t>
  </si>
  <si>
    <t>01-01</t>
  </si>
  <si>
    <t>ООО "М-Сервис"</t>
  </si>
  <si>
    <t>разработка и размещение информации на страницах интернет сайта</t>
  </si>
  <si>
    <t>02-02</t>
  </si>
  <si>
    <t>45-к</t>
  </si>
  <si>
    <t>Индивидуальный предприниматель Игнатенко Николай Андреевич</t>
  </si>
  <si>
    <t>03-01</t>
  </si>
  <si>
    <t>ООО "СантТрест"</t>
  </si>
  <si>
    <t>09-06-СДК</t>
  </si>
  <si>
    <t>заправка картриджей</t>
  </si>
  <si>
    <t>Сопровождение программного продукта</t>
  </si>
  <si>
    <t>приобретение угля</t>
  </si>
  <si>
    <t>приобретение ГСМ</t>
  </si>
  <si>
    <t>обслуживание узла учета тепловой энергии</t>
  </si>
  <si>
    <t>Индивидуальный предприниматель Посемчук Руслан Рустамович</t>
  </si>
  <si>
    <t>приобретение электротоваров</t>
  </si>
  <si>
    <t>Индивидуальный предприниматель Щербович Татьяна Николаевна</t>
  </si>
  <si>
    <t>приобретение пожарных датчиков</t>
  </si>
  <si>
    <t>Исполнен</t>
  </si>
  <si>
    <t>приобретение первичных средств пожаротушения</t>
  </si>
  <si>
    <t>Красноярская краева общественная организация "Научно-техническое общество Градостраительства и инженерной технологии"</t>
  </si>
  <si>
    <t>обучение по охране труда</t>
  </si>
  <si>
    <t>213</t>
  </si>
  <si>
    <t>101-01/01-Р</t>
  </si>
  <si>
    <t>101-01/01-ОР</t>
  </si>
  <si>
    <t>123-01/03-Р</t>
  </si>
  <si>
    <t>124-03/04Р</t>
  </si>
  <si>
    <t>132-02/05-Р</t>
  </si>
  <si>
    <t>147-01/06-Р</t>
  </si>
  <si>
    <t>13</t>
  </si>
  <si>
    <t>54</t>
  </si>
  <si>
    <t>55</t>
  </si>
  <si>
    <t>56</t>
  </si>
  <si>
    <t>Индивидуальный предприниматель  Киячко Владимир Геннадьевич</t>
  </si>
  <si>
    <t>разработка паспортов отходов</t>
  </si>
  <si>
    <t>51/О/17</t>
  </si>
  <si>
    <t>ООО "Диалог-Эксперт"</t>
  </si>
  <si>
    <t>повышение квалификации</t>
  </si>
  <si>
    <t>556</t>
  </si>
  <si>
    <t>ООО "Дезинфекция"</t>
  </si>
  <si>
    <t>проведение акарицидных обработок</t>
  </si>
  <si>
    <t>05-05</t>
  </si>
  <si>
    <t>БТ-1586</t>
  </si>
  <si>
    <t>3553</t>
  </si>
  <si>
    <t>приобретение треммиров</t>
  </si>
  <si>
    <t>341</t>
  </si>
  <si>
    <t>12</t>
  </si>
  <si>
    <t>102-31/01-р</t>
  </si>
  <si>
    <t>Индивидуальный предприниматель Ермоленко Павел Владимирович</t>
  </si>
  <si>
    <t>Итого по администрации Крутоярского сельсовета</t>
  </si>
  <si>
    <t>Итого по МБУК "Крутоярская ЦКС"</t>
  </si>
  <si>
    <t>Всего заключенных муниципальных контрактов</t>
  </si>
  <si>
    <t>ООО "Элик"</t>
  </si>
  <si>
    <t>приобретение МФУ</t>
  </si>
  <si>
    <t>приобретение картриджа</t>
  </si>
  <si>
    <t>09-08</t>
  </si>
  <si>
    <t>приобретение монитора</t>
  </si>
  <si>
    <t>10-08</t>
  </si>
  <si>
    <t>96</t>
  </si>
  <si>
    <t>97</t>
  </si>
  <si>
    <t>ООО "Ардан"</t>
  </si>
  <si>
    <t>приобретение боевой одежды</t>
  </si>
  <si>
    <t>08/17-236А</t>
  </si>
  <si>
    <t>ЭКР</t>
  </si>
  <si>
    <t>АО "Гражданпроект"</t>
  </si>
  <si>
    <t>разработка проекта организиции дорожного движения</t>
  </si>
  <si>
    <t>870-17/9</t>
  </si>
  <si>
    <t>226</t>
  </si>
  <si>
    <t>0870-17/9-1</t>
  </si>
  <si>
    <t>ООО "Гелиос"</t>
  </si>
  <si>
    <t>страхование ОСАГО</t>
  </si>
  <si>
    <t>10</t>
  </si>
  <si>
    <t>310</t>
  </si>
  <si>
    <t>340</t>
  </si>
  <si>
    <t>ООО "Электропартнер"</t>
  </si>
  <si>
    <t>приобретение фото реле, светильников</t>
  </si>
  <si>
    <t>06-07</t>
  </si>
  <si>
    <t>4121</t>
  </si>
  <si>
    <t>918</t>
  </si>
  <si>
    <t>ООО "Ужурский сервисцентр"</t>
  </si>
  <si>
    <t>ремонт дороги ул.Советская д.Андроново</t>
  </si>
  <si>
    <t>740077</t>
  </si>
  <si>
    <t>225</t>
  </si>
  <si>
    <t>115</t>
  </si>
  <si>
    <t>117</t>
  </si>
  <si>
    <t>118</t>
  </si>
  <si>
    <t>128</t>
  </si>
  <si>
    <t>ПАО "Ростелеком"</t>
  </si>
  <si>
    <t>услуги связи</t>
  </si>
  <si>
    <t>624000019838</t>
  </si>
  <si>
    <t>221</t>
  </si>
  <si>
    <t>КГАУ "Редакция газеты "Сибрскийхлебороб"</t>
  </si>
  <si>
    <t>за размещение поздравлений</t>
  </si>
  <si>
    <t>37</t>
  </si>
  <si>
    <t>148-03/07-Р</t>
  </si>
  <si>
    <t>149-01/08-Р</t>
  </si>
  <si>
    <t>157-01/09-Р</t>
  </si>
  <si>
    <t>ООО "Сибтепло"</t>
  </si>
  <si>
    <t>услуги водоснабжения</t>
  </si>
  <si>
    <t>21</t>
  </si>
  <si>
    <t>223</t>
  </si>
  <si>
    <t>ООО "ЖКХ Ужурского района"</t>
  </si>
  <si>
    <t>услуги теплоснабжения</t>
  </si>
  <si>
    <t>5</t>
  </si>
  <si>
    <t>ПАО "Красноярскэнерносбыт"</t>
  </si>
  <si>
    <t>услуги электроснабжения</t>
  </si>
  <si>
    <t>4378</t>
  </si>
  <si>
    <t>ООО "АРТ-сервис"</t>
  </si>
  <si>
    <t>ремонт кровли сдания СДК</t>
  </si>
  <si>
    <t>742189</t>
  </si>
  <si>
    <t>624000051047</t>
  </si>
  <si>
    <t>20</t>
  </si>
  <si>
    <t>3</t>
  </si>
  <si>
    <t>30.012017</t>
  </si>
  <si>
    <t>04-03</t>
  </si>
  <si>
    <t>11-09</t>
  </si>
  <si>
    <t>приобретение материальных  запасов</t>
  </si>
  <si>
    <t>457</t>
  </si>
  <si>
    <t>179-02/10-Р</t>
  </si>
  <si>
    <t>182-01/11-Р</t>
  </si>
  <si>
    <t>143</t>
  </si>
  <si>
    <t>173</t>
  </si>
  <si>
    <t>174</t>
  </si>
  <si>
    <t>08-01</t>
  </si>
  <si>
    <t>62</t>
  </si>
  <si>
    <t>за изготовление бланков</t>
  </si>
  <si>
    <t>107</t>
  </si>
  <si>
    <t>230</t>
  </si>
  <si>
    <t>установка остановочнного павильона</t>
  </si>
  <si>
    <t>11</t>
  </si>
  <si>
    <t>Индивидуальный предприниматель Садыкова Людмила Васильевна</t>
  </si>
  <si>
    <t>приобретение стола для монитора</t>
  </si>
  <si>
    <t>1</t>
  </si>
  <si>
    <t>Индивидуальный предприниматель Приймак Мария Васильевна</t>
  </si>
  <si>
    <t>приобретение кресло компьютерное</t>
  </si>
  <si>
    <t>98</t>
  </si>
  <si>
    <t>ООО "Собис"</t>
  </si>
  <si>
    <t>программа</t>
  </si>
  <si>
    <t>СБ18483</t>
  </si>
  <si>
    <t>Индивидуальный предприниматель Копсова Елена Алексеевна</t>
  </si>
  <si>
    <t>АКБ ВАRS 6СТ-75VL АП3</t>
  </si>
  <si>
    <t>19</t>
  </si>
  <si>
    <t>Индивидуальный предприниматель Ненштель Андрей Владимирович</t>
  </si>
  <si>
    <t>призы сувениры ель новогодняя</t>
  </si>
  <si>
    <t>13-11</t>
  </si>
  <si>
    <t>Индивидуальный предприниматель Швинд Елена Анатольевна</t>
  </si>
  <si>
    <t>кондитерские изделия</t>
  </si>
  <si>
    <t>12-11</t>
  </si>
  <si>
    <t>Индивидуальный предприниматель Зинатуллин Ринат Ринатович</t>
  </si>
  <si>
    <t>автомобильные запчасти</t>
  </si>
  <si>
    <t>07-06</t>
  </si>
  <si>
    <t>ООО "Меркатор"</t>
  </si>
  <si>
    <t>межевание земельного участка</t>
  </si>
  <si>
    <t>0016/2017</t>
  </si>
  <si>
    <t>0048/2017</t>
  </si>
  <si>
    <t>0054/2017</t>
  </si>
  <si>
    <t>изготовление тех. паспотров</t>
  </si>
  <si>
    <t>выполнение кадастровых работ</t>
  </si>
  <si>
    <t>290</t>
  </si>
  <si>
    <t>ООО "Пульс-Про</t>
  </si>
  <si>
    <t>програмный проукт</t>
  </si>
  <si>
    <t>0406</t>
  </si>
  <si>
    <t>ГП КК "Балахтинские ДРСУ"</t>
  </si>
  <si>
    <t>содержание дорог</t>
  </si>
  <si>
    <t>ООО "КЦК"</t>
  </si>
  <si>
    <t>сертификат ключа</t>
  </si>
  <si>
    <t>2645</t>
  </si>
  <si>
    <t>127-то</t>
  </si>
  <si>
    <t>173-01/12-Р</t>
  </si>
  <si>
    <t xml:space="preserve">РЕЕСТР  КОНТРАКТОВ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</si>
</sst>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/>
    </xf>
    <xf numFmtId="164" fontId="2" fillId="0" borderId="1" xfId="1" applyFont="1" applyFill="1" applyBorder="1" applyAlignment="1">
      <alignment horizontal="right" vertical="top"/>
    </xf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horizontal="right" vertical="center"/>
    </xf>
    <xf numFmtId="164" fontId="0" fillId="0" borderId="0" xfId="0" applyNumberFormat="1" applyFill="1"/>
    <xf numFmtId="164" fontId="3" fillId="0" borderId="0" xfId="0" applyNumberFormat="1" applyFont="1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top"/>
    </xf>
    <xf numFmtId="164" fontId="3" fillId="0" borderId="0" xfId="1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164" fontId="3" fillId="0" borderId="1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164" fontId="3" fillId="0" borderId="4" xfId="1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top"/>
    </xf>
    <xf numFmtId="14" fontId="3" fillId="0" borderId="6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center" vertical="top" wrapText="1"/>
    </xf>
    <xf numFmtId="14" fontId="3" fillId="0" borderId="6" xfId="0" applyNumberFormat="1" applyFont="1" applyFill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14" fontId="3" fillId="0" borderId="8" xfId="0" applyNumberFormat="1" applyFont="1" applyFill="1" applyBorder="1" applyAlignment="1">
      <alignment horizontal="center" vertical="top" wrapText="1"/>
    </xf>
    <xf numFmtId="14" fontId="3" fillId="0" borderId="9" xfId="0" applyNumberFormat="1" applyFont="1" applyFill="1" applyBorder="1" applyAlignment="1">
      <alignment horizontal="center" vertical="top"/>
    </xf>
    <xf numFmtId="14" fontId="3" fillId="0" borderId="10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D11" sqref="D11"/>
    </sheetView>
  </sheetViews>
  <sheetFormatPr defaultRowHeight="15" x14ac:dyDescent="0.25"/>
  <cols>
    <col min="1" max="1" width="5.7109375" style="17" customWidth="1"/>
    <col min="2" max="2" width="33.28515625" style="14" customWidth="1"/>
    <col min="3" max="3" width="27" style="14" customWidth="1"/>
    <col min="4" max="4" width="14" style="14" customWidth="1"/>
    <col min="5" max="5" width="10.7109375" style="14" customWidth="1"/>
    <col min="6" max="6" width="12.42578125" style="28" customWidth="1"/>
    <col min="7" max="7" width="15.7109375" style="28" customWidth="1"/>
    <col min="8" max="8" width="14.28515625" style="31" customWidth="1"/>
    <col min="9" max="9" width="7.7109375" style="30" customWidth="1"/>
    <col min="10" max="10" width="8.85546875" style="1"/>
    <col min="11" max="11" width="18.85546875" style="1" customWidth="1"/>
  </cols>
  <sheetData>
    <row r="1" spans="1:11" x14ac:dyDescent="0.25">
      <c r="D1" s="83"/>
      <c r="E1" s="83"/>
      <c r="F1" s="83"/>
      <c r="G1" s="83"/>
      <c r="H1" s="83"/>
    </row>
    <row r="2" spans="1:11" ht="4.1500000000000004" customHeight="1" x14ac:dyDescent="0.25"/>
    <row r="3" spans="1:11" s="18" customFormat="1" ht="17.45" customHeight="1" x14ac:dyDescent="0.25">
      <c r="A3" s="84" t="s">
        <v>188</v>
      </c>
      <c r="B3" s="84"/>
      <c r="C3" s="84"/>
      <c r="D3" s="84"/>
      <c r="E3" s="84"/>
      <c r="F3" s="84"/>
      <c r="G3" s="84"/>
      <c r="H3" s="84"/>
      <c r="I3" s="30"/>
      <c r="J3" s="56"/>
      <c r="K3" s="56"/>
    </row>
    <row r="4" spans="1:11" ht="4.9000000000000004" customHeight="1" x14ac:dyDescent="0.25">
      <c r="A4" s="4"/>
      <c r="B4" s="2"/>
      <c r="C4" s="3"/>
      <c r="D4" s="3"/>
      <c r="E4" s="3"/>
      <c r="F4" s="57"/>
      <c r="G4" s="58"/>
      <c r="H4" s="59"/>
    </row>
    <row r="5" spans="1:11" ht="38.25" x14ac:dyDescent="0.25">
      <c r="A5" s="15" t="s">
        <v>0</v>
      </c>
      <c r="B5" s="5" t="s">
        <v>1</v>
      </c>
      <c r="C5" s="6" t="s">
        <v>6</v>
      </c>
      <c r="D5" s="6" t="s">
        <v>9</v>
      </c>
      <c r="E5" s="6" t="s">
        <v>2</v>
      </c>
      <c r="F5" s="49" t="s">
        <v>3</v>
      </c>
      <c r="G5" s="60" t="s">
        <v>4</v>
      </c>
      <c r="H5" s="61" t="s">
        <v>37</v>
      </c>
      <c r="I5" s="50" t="s">
        <v>82</v>
      </c>
    </row>
    <row r="6" spans="1:11" x14ac:dyDescent="0.25">
      <c r="A6" s="85" t="s">
        <v>5</v>
      </c>
      <c r="B6" s="86"/>
      <c r="C6" s="86"/>
      <c r="D6" s="86"/>
      <c r="E6" s="86"/>
      <c r="F6" s="86"/>
      <c r="G6" s="86"/>
      <c r="H6" s="87"/>
      <c r="I6" s="23"/>
    </row>
    <row r="7" spans="1:11" s="1" customFormat="1" x14ac:dyDescent="0.25">
      <c r="A7" s="65">
        <v>1</v>
      </c>
      <c r="B7" s="96" t="s">
        <v>35</v>
      </c>
      <c r="C7" s="96" t="s">
        <v>63</v>
      </c>
      <c r="D7" s="97" t="s">
        <v>64</v>
      </c>
      <c r="E7" s="98">
        <v>42934</v>
      </c>
      <c r="F7" s="99">
        <v>43100</v>
      </c>
      <c r="G7" s="53">
        <v>14970</v>
      </c>
      <c r="H7" s="62">
        <v>14970</v>
      </c>
      <c r="I7" s="23" t="s">
        <v>91</v>
      </c>
      <c r="K7" s="54"/>
    </row>
    <row r="8" spans="1:11" s="1" customFormat="1" x14ac:dyDescent="0.25">
      <c r="A8" s="65"/>
      <c r="B8" s="96"/>
      <c r="C8" s="96"/>
      <c r="D8" s="97"/>
      <c r="E8" s="98"/>
      <c r="F8" s="99"/>
      <c r="G8" s="53">
        <v>4168.0200000000004</v>
      </c>
      <c r="H8" s="32">
        <v>4168.0200000000004</v>
      </c>
      <c r="I8" s="23" t="s">
        <v>92</v>
      </c>
      <c r="J8" s="24"/>
      <c r="K8" s="54"/>
    </row>
    <row r="9" spans="1:11" s="1" customFormat="1" ht="25.5" x14ac:dyDescent="0.25">
      <c r="A9" s="16">
        <v>2</v>
      </c>
      <c r="B9" s="36" t="s">
        <v>35</v>
      </c>
      <c r="C9" s="8" t="s">
        <v>135</v>
      </c>
      <c r="D9" s="12" t="s">
        <v>136</v>
      </c>
      <c r="E9" s="10">
        <v>43089</v>
      </c>
      <c r="F9" s="52">
        <v>43100</v>
      </c>
      <c r="G9" s="11">
        <v>6453</v>
      </c>
      <c r="H9" s="33"/>
      <c r="I9" s="23" t="s">
        <v>92</v>
      </c>
      <c r="K9" s="54"/>
    </row>
    <row r="10" spans="1:11" s="1" customFormat="1" ht="25.5" x14ac:dyDescent="0.25">
      <c r="A10" s="16">
        <v>3</v>
      </c>
      <c r="B10" s="7" t="s">
        <v>18</v>
      </c>
      <c r="C10" s="8" t="s">
        <v>11</v>
      </c>
      <c r="D10" s="12" t="s">
        <v>60</v>
      </c>
      <c r="E10" s="10">
        <v>42878</v>
      </c>
      <c r="F10" s="52">
        <v>43100</v>
      </c>
      <c r="G10" s="11">
        <v>5180</v>
      </c>
      <c r="H10" s="33">
        <v>5180</v>
      </c>
      <c r="I10" s="23" t="s">
        <v>92</v>
      </c>
      <c r="K10" s="54"/>
    </row>
    <row r="11" spans="1:11" s="1" customFormat="1" ht="25.5" x14ac:dyDescent="0.25">
      <c r="A11" s="65">
        <v>4</v>
      </c>
      <c r="B11" s="7" t="s">
        <v>18</v>
      </c>
      <c r="C11" s="36" t="s">
        <v>11</v>
      </c>
      <c r="D11" s="12" t="s">
        <v>25</v>
      </c>
      <c r="E11" s="39">
        <v>42754</v>
      </c>
      <c r="F11" s="52">
        <v>43100</v>
      </c>
      <c r="G11" s="11">
        <v>6680</v>
      </c>
      <c r="H11" s="33">
        <v>6680</v>
      </c>
      <c r="I11" s="23" t="s">
        <v>92</v>
      </c>
      <c r="K11" s="54"/>
    </row>
    <row r="12" spans="1:11" s="1" customFormat="1" ht="25.5" x14ac:dyDescent="0.25">
      <c r="A12" s="65"/>
      <c r="B12" s="7" t="s">
        <v>12</v>
      </c>
      <c r="C12" s="8" t="s">
        <v>10</v>
      </c>
      <c r="D12" s="12" t="s">
        <v>42</v>
      </c>
      <c r="E12" s="10">
        <v>42736</v>
      </c>
      <c r="F12" s="52">
        <v>43100</v>
      </c>
      <c r="G12" s="11">
        <v>18594</v>
      </c>
      <c r="H12" s="33">
        <v>18594</v>
      </c>
      <c r="I12" s="23" t="s">
        <v>92</v>
      </c>
      <c r="K12" s="54"/>
    </row>
    <row r="13" spans="1:11" s="1" customFormat="1" ht="25.5" x14ac:dyDescent="0.25">
      <c r="A13" s="48">
        <v>5</v>
      </c>
      <c r="B13" s="7" t="s">
        <v>12</v>
      </c>
      <c r="C13" s="8" t="s">
        <v>10</v>
      </c>
      <c r="D13" s="12" t="s">
        <v>43</v>
      </c>
      <c r="E13" s="10">
        <v>42768</v>
      </c>
      <c r="F13" s="52">
        <v>43100</v>
      </c>
      <c r="G13" s="11">
        <v>13291.84</v>
      </c>
      <c r="H13" s="33">
        <v>13291.84</v>
      </c>
      <c r="I13" s="23" t="s">
        <v>92</v>
      </c>
      <c r="K13" s="54"/>
    </row>
    <row r="14" spans="1:11" s="1" customFormat="1" ht="25.5" x14ac:dyDescent="0.25">
      <c r="A14" s="48">
        <v>6</v>
      </c>
      <c r="B14" s="7" t="s">
        <v>12</v>
      </c>
      <c r="C14" s="8" t="s">
        <v>10</v>
      </c>
      <c r="D14" s="12" t="s">
        <v>44</v>
      </c>
      <c r="E14" s="10">
        <v>42795</v>
      </c>
      <c r="F14" s="52">
        <v>43100</v>
      </c>
      <c r="G14" s="11">
        <v>24994.48</v>
      </c>
      <c r="H14" s="33">
        <v>24994.48</v>
      </c>
      <c r="I14" s="23" t="s">
        <v>92</v>
      </c>
      <c r="K14" s="54"/>
    </row>
    <row r="15" spans="1:11" s="1" customFormat="1" ht="25.5" x14ac:dyDescent="0.25">
      <c r="A15" s="48">
        <v>7</v>
      </c>
      <c r="B15" s="7" t="s">
        <v>12</v>
      </c>
      <c r="C15" s="8" t="s">
        <v>10</v>
      </c>
      <c r="D15" s="12" t="s">
        <v>45</v>
      </c>
      <c r="E15" s="10">
        <v>42828</v>
      </c>
      <c r="F15" s="52">
        <v>43100</v>
      </c>
      <c r="G15" s="11">
        <v>32242.86</v>
      </c>
      <c r="H15" s="33">
        <v>32242.86</v>
      </c>
      <c r="I15" s="23" t="s">
        <v>92</v>
      </c>
      <c r="K15" s="54"/>
    </row>
    <row r="16" spans="1:11" s="1" customFormat="1" ht="25.5" x14ac:dyDescent="0.25">
      <c r="A16" s="48">
        <v>8</v>
      </c>
      <c r="B16" s="7" t="s">
        <v>12</v>
      </c>
      <c r="C16" s="8" t="s">
        <v>10</v>
      </c>
      <c r="D16" s="12" t="s">
        <v>46</v>
      </c>
      <c r="E16" s="10">
        <v>42857</v>
      </c>
      <c r="F16" s="52">
        <v>43100</v>
      </c>
      <c r="G16" s="11">
        <v>23193</v>
      </c>
      <c r="H16" s="33">
        <v>23193</v>
      </c>
      <c r="I16" s="23" t="s">
        <v>92</v>
      </c>
      <c r="K16" s="54"/>
    </row>
    <row r="17" spans="1:11" s="1" customFormat="1" ht="25.5" x14ac:dyDescent="0.25">
      <c r="A17" s="48">
        <v>9</v>
      </c>
      <c r="B17" s="7" t="s">
        <v>12</v>
      </c>
      <c r="C17" s="8" t="s">
        <v>10</v>
      </c>
      <c r="D17" s="12" t="s">
        <v>47</v>
      </c>
      <c r="E17" s="10">
        <v>42887</v>
      </c>
      <c r="F17" s="52">
        <v>43100</v>
      </c>
      <c r="G17" s="11">
        <v>23647.07</v>
      </c>
      <c r="H17" s="33">
        <v>23647.07</v>
      </c>
      <c r="I17" s="23" t="s">
        <v>92</v>
      </c>
      <c r="K17" s="54"/>
    </row>
    <row r="18" spans="1:11" s="1" customFormat="1" ht="25.5" x14ac:dyDescent="0.25">
      <c r="A18" s="48">
        <v>10</v>
      </c>
      <c r="B18" s="7" t="s">
        <v>12</v>
      </c>
      <c r="C18" s="8" t="s">
        <v>10</v>
      </c>
      <c r="D18" s="12" t="s">
        <v>113</v>
      </c>
      <c r="E18" s="10">
        <v>42919</v>
      </c>
      <c r="F18" s="52">
        <v>43100</v>
      </c>
      <c r="G18" s="11">
        <v>28762.1</v>
      </c>
      <c r="H18" s="33">
        <v>28762.1</v>
      </c>
      <c r="I18" s="23" t="s">
        <v>92</v>
      </c>
      <c r="K18" s="54"/>
    </row>
    <row r="19" spans="1:11" s="1" customFormat="1" ht="25.5" x14ac:dyDescent="0.25">
      <c r="A19" s="48">
        <v>11</v>
      </c>
      <c r="B19" s="7" t="s">
        <v>12</v>
      </c>
      <c r="C19" s="8" t="s">
        <v>10</v>
      </c>
      <c r="D19" s="12" t="s">
        <v>114</v>
      </c>
      <c r="E19" s="10">
        <v>42948</v>
      </c>
      <c r="F19" s="52">
        <v>43100</v>
      </c>
      <c r="G19" s="11">
        <v>27856.400000000001</v>
      </c>
      <c r="H19" s="33">
        <v>27856.400000000001</v>
      </c>
      <c r="I19" s="23" t="s">
        <v>92</v>
      </c>
      <c r="K19" s="54"/>
    </row>
    <row r="20" spans="1:11" s="1" customFormat="1" ht="25.5" x14ac:dyDescent="0.25">
      <c r="A20" s="48">
        <v>12</v>
      </c>
      <c r="B20" s="7" t="s">
        <v>12</v>
      </c>
      <c r="C20" s="8" t="s">
        <v>10</v>
      </c>
      <c r="D20" s="12" t="s">
        <v>115</v>
      </c>
      <c r="E20" s="10">
        <v>42979</v>
      </c>
      <c r="F20" s="52">
        <v>43100</v>
      </c>
      <c r="G20" s="11">
        <v>25182.5</v>
      </c>
      <c r="H20" s="33">
        <f>G20</f>
        <v>25182.5</v>
      </c>
      <c r="I20" s="23" t="s">
        <v>92</v>
      </c>
      <c r="K20" s="54"/>
    </row>
    <row r="21" spans="1:11" s="1" customFormat="1" ht="25.5" x14ac:dyDescent="0.25">
      <c r="A21" s="48">
        <v>13</v>
      </c>
      <c r="B21" s="7" t="s">
        <v>12</v>
      </c>
      <c r="C21" s="36" t="s">
        <v>10</v>
      </c>
      <c r="D21" s="12" t="s">
        <v>137</v>
      </c>
      <c r="E21" s="39">
        <v>43010</v>
      </c>
      <c r="F21" s="52">
        <v>43100</v>
      </c>
      <c r="G21" s="11">
        <v>27732.5</v>
      </c>
      <c r="H21" s="33">
        <f>G21</f>
        <v>27732.5</v>
      </c>
      <c r="I21" s="23" t="s">
        <v>92</v>
      </c>
      <c r="K21" s="54"/>
    </row>
    <row r="22" spans="1:11" s="1" customFormat="1" ht="25.5" x14ac:dyDescent="0.25">
      <c r="A22" s="48">
        <v>14</v>
      </c>
      <c r="B22" s="7" t="s">
        <v>12</v>
      </c>
      <c r="C22" s="36" t="s">
        <v>10</v>
      </c>
      <c r="D22" s="12" t="s">
        <v>138</v>
      </c>
      <c r="E22" s="39">
        <v>43040</v>
      </c>
      <c r="F22" s="52">
        <v>43100</v>
      </c>
      <c r="G22" s="11">
        <v>11851.5</v>
      </c>
      <c r="H22" s="33">
        <f>G22</f>
        <v>11851.5</v>
      </c>
      <c r="I22" s="23" t="s">
        <v>92</v>
      </c>
      <c r="K22" s="54"/>
    </row>
    <row r="23" spans="1:11" s="1" customFormat="1" ht="25.5" x14ac:dyDescent="0.25">
      <c r="A23" s="48">
        <v>15</v>
      </c>
      <c r="B23" s="7" t="s">
        <v>12</v>
      </c>
      <c r="C23" s="49" t="s">
        <v>10</v>
      </c>
      <c r="D23" s="12" t="s">
        <v>187</v>
      </c>
      <c r="E23" s="52">
        <v>43070</v>
      </c>
      <c r="F23" s="52">
        <v>43100</v>
      </c>
      <c r="G23" s="11">
        <v>30515</v>
      </c>
      <c r="H23" s="33">
        <v>30515</v>
      </c>
      <c r="I23" s="23" t="s">
        <v>92</v>
      </c>
      <c r="K23" s="54"/>
    </row>
    <row r="24" spans="1:11" s="1" customFormat="1" ht="25.5" x14ac:dyDescent="0.25">
      <c r="A24" s="48">
        <v>16</v>
      </c>
      <c r="B24" s="7" t="s">
        <v>24</v>
      </c>
      <c r="C24" s="8" t="s">
        <v>8</v>
      </c>
      <c r="D24" s="9" t="s">
        <v>49</v>
      </c>
      <c r="E24" s="25">
        <v>42814</v>
      </c>
      <c r="F24" s="52">
        <v>43100</v>
      </c>
      <c r="G24" s="11">
        <v>7200</v>
      </c>
      <c r="H24" s="33">
        <v>7200</v>
      </c>
      <c r="I24" s="23" t="s">
        <v>92</v>
      </c>
      <c r="K24" s="54"/>
    </row>
    <row r="25" spans="1:11" s="1" customFormat="1" ht="25.5" x14ac:dyDescent="0.25">
      <c r="A25" s="48">
        <v>17</v>
      </c>
      <c r="B25" s="7" t="s">
        <v>24</v>
      </c>
      <c r="C25" s="8" t="s">
        <v>28</v>
      </c>
      <c r="D25" s="9" t="s">
        <v>50</v>
      </c>
      <c r="E25" s="25">
        <v>42814</v>
      </c>
      <c r="F25" s="52">
        <v>43100</v>
      </c>
      <c r="G25" s="11">
        <v>2950</v>
      </c>
      <c r="H25" s="33">
        <v>2950</v>
      </c>
      <c r="I25" s="23" t="s">
        <v>101</v>
      </c>
      <c r="K25" s="54"/>
    </row>
    <row r="26" spans="1:11" s="1" customFormat="1" ht="25.5" x14ac:dyDescent="0.25">
      <c r="A26" s="48">
        <v>18</v>
      </c>
      <c r="B26" s="7" t="s">
        <v>24</v>
      </c>
      <c r="C26" s="8" t="s">
        <v>8</v>
      </c>
      <c r="D26" s="12" t="s">
        <v>51</v>
      </c>
      <c r="E26" s="10">
        <v>42814</v>
      </c>
      <c r="F26" s="52">
        <v>43100</v>
      </c>
      <c r="G26" s="11">
        <v>10261</v>
      </c>
      <c r="H26" s="33">
        <v>10261</v>
      </c>
      <c r="I26" s="23" t="s">
        <v>92</v>
      </c>
      <c r="K26" s="54"/>
    </row>
    <row r="27" spans="1:11" s="1" customFormat="1" ht="25.5" x14ac:dyDescent="0.25">
      <c r="A27" s="48">
        <v>19</v>
      </c>
      <c r="B27" s="7" t="s">
        <v>24</v>
      </c>
      <c r="C27" s="8" t="s">
        <v>8</v>
      </c>
      <c r="D27" s="12" t="s">
        <v>77</v>
      </c>
      <c r="E27" s="10">
        <v>42895</v>
      </c>
      <c r="F27" s="52">
        <v>43100</v>
      </c>
      <c r="G27" s="11">
        <v>7200</v>
      </c>
      <c r="H27" s="33">
        <v>7200</v>
      </c>
      <c r="I27" s="23" t="s">
        <v>92</v>
      </c>
      <c r="K27" s="54"/>
    </row>
    <row r="28" spans="1:11" s="1" customFormat="1" ht="25.5" x14ac:dyDescent="0.25">
      <c r="A28" s="48">
        <v>20</v>
      </c>
      <c r="B28" s="7" t="s">
        <v>24</v>
      </c>
      <c r="C28" s="8" t="s">
        <v>28</v>
      </c>
      <c r="D28" s="9" t="s">
        <v>78</v>
      </c>
      <c r="E28" s="25">
        <v>42895</v>
      </c>
      <c r="F28" s="52">
        <v>43100</v>
      </c>
      <c r="G28" s="11">
        <v>3550</v>
      </c>
      <c r="H28" s="33">
        <v>3550</v>
      </c>
      <c r="I28" s="23" t="s">
        <v>101</v>
      </c>
      <c r="K28" s="54"/>
    </row>
    <row r="29" spans="1:11" s="1" customFormat="1" ht="25.5" x14ac:dyDescent="0.25">
      <c r="A29" s="48">
        <v>21</v>
      </c>
      <c r="B29" s="7" t="s">
        <v>24</v>
      </c>
      <c r="C29" s="8" t="s">
        <v>28</v>
      </c>
      <c r="D29" s="9" t="s">
        <v>102</v>
      </c>
      <c r="E29" s="25">
        <v>42971</v>
      </c>
      <c r="F29" s="52">
        <v>43100</v>
      </c>
      <c r="G29" s="11">
        <v>2700</v>
      </c>
      <c r="H29" s="33">
        <v>2700</v>
      </c>
      <c r="I29" s="23" t="s">
        <v>92</v>
      </c>
      <c r="K29" s="54"/>
    </row>
    <row r="30" spans="1:11" s="1" customFormat="1" ht="25.5" x14ac:dyDescent="0.25">
      <c r="A30" s="48">
        <v>22</v>
      </c>
      <c r="B30" s="7" t="s">
        <v>24</v>
      </c>
      <c r="C30" s="8" t="s">
        <v>28</v>
      </c>
      <c r="D30" s="9" t="s">
        <v>103</v>
      </c>
      <c r="E30" s="25">
        <v>42976</v>
      </c>
      <c r="F30" s="52">
        <v>43100</v>
      </c>
      <c r="G30" s="11">
        <v>6023</v>
      </c>
      <c r="H30" s="33">
        <v>6023</v>
      </c>
      <c r="I30" s="23" t="s">
        <v>92</v>
      </c>
      <c r="K30" s="54"/>
    </row>
    <row r="31" spans="1:11" s="1" customFormat="1" ht="25.5" x14ac:dyDescent="0.25">
      <c r="A31" s="48">
        <v>23</v>
      </c>
      <c r="B31" s="7" t="s">
        <v>24</v>
      </c>
      <c r="C31" s="8" t="s">
        <v>28</v>
      </c>
      <c r="D31" s="9" t="s">
        <v>104</v>
      </c>
      <c r="E31" s="25">
        <v>42976</v>
      </c>
      <c r="F31" s="52">
        <v>43100</v>
      </c>
      <c r="G31" s="11">
        <v>3295</v>
      </c>
      <c r="H31" s="33">
        <v>3295</v>
      </c>
      <c r="I31" s="23" t="s">
        <v>92</v>
      </c>
      <c r="K31" s="54"/>
    </row>
    <row r="32" spans="1:11" s="1" customFormat="1" ht="25.5" x14ac:dyDescent="0.25">
      <c r="A32" s="48">
        <v>24</v>
      </c>
      <c r="B32" s="7" t="s">
        <v>24</v>
      </c>
      <c r="C32" s="8" t="s">
        <v>28</v>
      </c>
      <c r="D32" s="9" t="s">
        <v>105</v>
      </c>
      <c r="E32" s="25">
        <v>42985</v>
      </c>
      <c r="F32" s="52">
        <v>43100</v>
      </c>
      <c r="G32" s="11">
        <v>5750</v>
      </c>
      <c r="H32" s="33">
        <v>5750</v>
      </c>
      <c r="I32" s="23" t="s">
        <v>101</v>
      </c>
      <c r="K32" s="54"/>
    </row>
    <row r="33" spans="1:11" s="1" customFormat="1" ht="25.5" x14ac:dyDescent="0.25">
      <c r="A33" s="48">
        <v>25</v>
      </c>
      <c r="B33" s="7" t="s">
        <v>24</v>
      </c>
      <c r="C33" s="36" t="s">
        <v>28</v>
      </c>
      <c r="D33" s="37" t="s">
        <v>139</v>
      </c>
      <c r="E33" s="38">
        <v>43005</v>
      </c>
      <c r="F33" s="52">
        <v>43100</v>
      </c>
      <c r="G33" s="11">
        <v>1350</v>
      </c>
      <c r="H33" s="33">
        <v>1350</v>
      </c>
      <c r="I33" s="23" t="s">
        <v>92</v>
      </c>
      <c r="K33" s="54"/>
    </row>
    <row r="34" spans="1:11" s="1" customFormat="1" ht="25.5" x14ac:dyDescent="0.25">
      <c r="A34" s="48">
        <v>26</v>
      </c>
      <c r="B34" s="7" t="s">
        <v>24</v>
      </c>
      <c r="C34" s="36" t="s">
        <v>28</v>
      </c>
      <c r="D34" s="37" t="s">
        <v>140</v>
      </c>
      <c r="E34" s="38">
        <v>43068</v>
      </c>
      <c r="F34" s="52">
        <v>43100</v>
      </c>
      <c r="G34" s="11">
        <v>5935</v>
      </c>
      <c r="H34" s="33">
        <v>5935</v>
      </c>
      <c r="I34" s="23" t="s">
        <v>101</v>
      </c>
      <c r="K34" s="54"/>
    </row>
    <row r="35" spans="1:11" s="1" customFormat="1" ht="25.5" x14ac:dyDescent="0.25">
      <c r="A35" s="48">
        <v>27</v>
      </c>
      <c r="B35" s="7" t="s">
        <v>24</v>
      </c>
      <c r="C35" s="36" t="s">
        <v>8</v>
      </c>
      <c r="D35" s="37" t="s">
        <v>141</v>
      </c>
      <c r="E35" s="38">
        <v>43068</v>
      </c>
      <c r="F35" s="52">
        <v>43100</v>
      </c>
      <c r="G35" s="11">
        <v>19229</v>
      </c>
      <c r="H35" s="33">
        <v>19229</v>
      </c>
      <c r="I35" s="23" t="s">
        <v>92</v>
      </c>
      <c r="K35" s="54"/>
    </row>
    <row r="36" spans="1:11" s="1" customFormat="1" ht="25.5" x14ac:dyDescent="0.25">
      <c r="A36" s="48">
        <v>28</v>
      </c>
      <c r="B36" s="7" t="s">
        <v>52</v>
      </c>
      <c r="C36" s="8" t="s">
        <v>53</v>
      </c>
      <c r="D36" s="12" t="s">
        <v>54</v>
      </c>
      <c r="E36" s="10">
        <v>42835</v>
      </c>
      <c r="F36" s="52">
        <v>43100</v>
      </c>
      <c r="G36" s="11">
        <v>23000</v>
      </c>
      <c r="H36" s="33">
        <v>23000</v>
      </c>
      <c r="I36" s="23" t="s">
        <v>86</v>
      </c>
      <c r="K36" s="54"/>
    </row>
    <row r="37" spans="1:11" s="1" customFormat="1" ht="25.5" x14ac:dyDescent="0.25">
      <c r="A37" s="48">
        <v>29</v>
      </c>
      <c r="B37" s="7" t="s">
        <v>33</v>
      </c>
      <c r="C37" s="8" t="s">
        <v>34</v>
      </c>
      <c r="D37" s="12" t="s">
        <v>142</v>
      </c>
      <c r="E37" s="10">
        <v>42754</v>
      </c>
      <c r="F37" s="52">
        <v>43100</v>
      </c>
      <c r="G37" s="11">
        <v>11216</v>
      </c>
      <c r="H37" s="33">
        <v>11216</v>
      </c>
      <c r="I37" s="23" t="s">
        <v>92</v>
      </c>
      <c r="K37" s="54"/>
    </row>
    <row r="38" spans="1:11" s="1" customFormat="1" ht="51" x14ac:dyDescent="0.25">
      <c r="A38" s="48">
        <v>30</v>
      </c>
      <c r="B38" s="7" t="s">
        <v>39</v>
      </c>
      <c r="C38" s="8" t="s">
        <v>40</v>
      </c>
      <c r="D38" s="12" t="s">
        <v>41</v>
      </c>
      <c r="E38" s="10">
        <v>42779</v>
      </c>
      <c r="F38" s="52">
        <v>43100</v>
      </c>
      <c r="G38" s="11">
        <v>5600</v>
      </c>
      <c r="H38" s="33">
        <v>5600</v>
      </c>
      <c r="I38" s="23" t="s">
        <v>86</v>
      </c>
      <c r="K38" s="54"/>
    </row>
    <row r="39" spans="1:11" s="1" customFormat="1" x14ac:dyDescent="0.25">
      <c r="A39" s="48">
        <v>31</v>
      </c>
      <c r="B39" s="7" t="s">
        <v>181</v>
      </c>
      <c r="C39" s="49" t="s">
        <v>182</v>
      </c>
      <c r="D39" s="12" t="s">
        <v>101</v>
      </c>
      <c r="E39" s="52">
        <v>43054</v>
      </c>
      <c r="F39" s="52">
        <v>43100</v>
      </c>
      <c r="G39" s="11">
        <v>72700</v>
      </c>
      <c r="H39" s="33">
        <v>72700</v>
      </c>
      <c r="I39" s="23" t="s">
        <v>101</v>
      </c>
      <c r="K39" s="54"/>
    </row>
    <row r="40" spans="1:11" s="1" customFormat="1" x14ac:dyDescent="0.25">
      <c r="A40" s="48">
        <v>32</v>
      </c>
      <c r="B40" s="7" t="s">
        <v>181</v>
      </c>
      <c r="C40" s="49" t="s">
        <v>182</v>
      </c>
      <c r="D40" s="12" t="s">
        <v>101</v>
      </c>
      <c r="E40" s="52">
        <v>43053</v>
      </c>
      <c r="F40" s="52">
        <v>43100</v>
      </c>
      <c r="G40" s="11">
        <v>79500</v>
      </c>
      <c r="H40" s="33">
        <v>79500</v>
      </c>
      <c r="I40" s="23" t="s">
        <v>101</v>
      </c>
      <c r="K40" s="54"/>
    </row>
    <row r="41" spans="1:11" s="1" customFormat="1" ht="25.5" x14ac:dyDescent="0.25">
      <c r="A41" s="48">
        <v>33</v>
      </c>
      <c r="B41" s="7" t="s">
        <v>110</v>
      </c>
      <c r="C41" s="8" t="s">
        <v>111</v>
      </c>
      <c r="D41" s="12" t="s">
        <v>112</v>
      </c>
      <c r="E41" s="10">
        <v>42787</v>
      </c>
      <c r="F41" s="52">
        <v>43100</v>
      </c>
      <c r="G41" s="11">
        <v>3000</v>
      </c>
      <c r="H41" s="33">
        <v>3000</v>
      </c>
      <c r="I41" s="23" t="s">
        <v>86</v>
      </c>
      <c r="K41" s="54"/>
    </row>
    <row r="42" spans="1:11" s="1" customFormat="1" ht="25.5" x14ac:dyDescent="0.25">
      <c r="A42" s="48">
        <v>34</v>
      </c>
      <c r="B42" s="7" t="s">
        <v>110</v>
      </c>
      <c r="C42" s="8" t="s">
        <v>111</v>
      </c>
      <c r="D42" s="12" t="s">
        <v>143</v>
      </c>
      <c r="E42" s="10">
        <v>42860</v>
      </c>
      <c r="F42" s="52">
        <v>43100</v>
      </c>
      <c r="G42" s="11">
        <v>255</v>
      </c>
      <c r="H42" s="33">
        <v>255</v>
      </c>
      <c r="I42" s="23" t="s">
        <v>86</v>
      </c>
      <c r="K42" s="54"/>
    </row>
    <row r="43" spans="1:11" s="1" customFormat="1" ht="25.5" x14ac:dyDescent="0.25">
      <c r="A43" s="48">
        <v>35</v>
      </c>
      <c r="B43" s="7" t="s">
        <v>110</v>
      </c>
      <c r="C43" s="36" t="s">
        <v>144</v>
      </c>
      <c r="D43" s="12" t="s">
        <v>145</v>
      </c>
      <c r="E43" s="39">
        <v>43031</v>
      </c>
      <c r="F43" s="52">
        <v>43100</v>
      </c>
      <c r="G43" s="11">
        <v>3650</v>
      </c>
      <c r="H43" s="33">
        <v>3650</v>
      </c>
      <c r="I43" s="23" t="s">
        <v>92</v>
      </c>
      <c r="K43" s="54"/>
    </row>
    <row r="44" spans="1:11" s="1" customFormat="1" x14ac:dyDescent="0.25">
      <c r="A44" s="48">
        <v>36</v>
      </c>
      <c r="B44" s="7" t="s">
        <v>123</v>
      </c>
      <c r="C44" s="8" t="s">
        <v>124</v>
      </c>
      <c r="D44" s="12" t="s">
        <v>125</v>
      </c>
      <c r="E44" s="10">
        <v>42762</v>
      </c>
      <c r="F44" s="52">
        <v>43100</v>
      </c>
      <c r="G44" s="11">
        <v>985360</v>
      </c>
      <c r="H44" s="33">
        <v>784975.72</v>
      </c>
      <c r="I44" s="23" t="s">
        <v>119</v>
      </c>
      <c r="K44" s="54"/>
    </row>
    <row r="45" spans="1:11" s="1" customFormat="1" x14ac:dyDescent="0.25">
      <c r="A45" s="48">
        <v>37</v>
      </c>
      <c r="B45" s="7" t="s">
        <v>106</v>
      </c>
      <c r="C45" s="8" t="s">
        <v>107</v>
      </c>
      <c r="D45" s="12" t="s">
        <v>108</v>
      </c>
      <c r="E45" s="10">
        <v>42800</v>
      </c>
      <c r="F45" s="52">
        <v>43100</v>
      </c>
      <c r="G45" s="11">
        <v>96000</v>
      </c>
      <c r="H45" s="33">
        <v>72850.95</v>
      </c>
      <c r="I45" s="23" t="s">
        <v>109</v>
      </c>
      <c r="K45" s="54"/>
    </row>
    <row r="46" spans="1:11" s="1" customFormat="1" ht="27.6" customHeight="1" x14ac:dyDescent="0.25">
      <c r="A46" s="48">
        <v>38</v>
      </c>
      <c r="B46" s="7" t="s">
        <v>83</v>
      </c>
      <c r="C46" s="8" t="s">
        <v>84</v>
      </c>
      <c r="D46" s="12" t="s">
        <v>85</v>
      </c>
      <c r="E46" s="10">
        <v>42870</v>
      </c>
      <c r="F46" s="52">
        <v>43100</v>
      </c>
      <c r="G46" s="11">
        <v>75000</v>
      </c>
      <c r="H46" s="33">
        <v>75000</v>
      </c>
      <c r="I46" s="23" t="s">
        <v>86</v>
      </c>
      <c r="K46" s="54"/>
    </row>
    <row r="47" spans="1:11" s="1" customFormat="1" ht="27.6" customHeight="1" x14ac:dyDescent="0.25">
      <c r="A47" s="48">
        <v>39</v>
      </c>
      <c r="B47" s="7" t="s">
        <v>83</v>
      </c>
      <c r="C47" s="8" t="s">
        <v>84</v>
      </c>
      <c r="D47" s="12" t="s">
        <v>87</v>
      </c>
      <c r="E47" s="10">
        <v>42992</v>
      </c>
      <c r="F47" s="52">
        <v>43100</v>
      </c>
      <c r="G47" s="11">
        <v>75000</v>
      </c>
      <c r="H47" s="33">
        <v>75000</v>
      </c>
      <c r="I47" s="23" t="s">
        <v>86</v>
      </c>
      <c r="K47" s="54"/>
    </row>
    <row r="48" spans="1:11" s="1" customFormat="1" x14ac:dyDescent="0.25">
      <c r="A48" s="48">
        <v>40</v>
      </c>
      <c r="B48" s="7" t="s">
        <v>79</v>
      </c>
      <c r="C48" s="8" t="s">
        <v>80</v>
      </c>
      <c r="D48" s="12" t="s">
        <v>81</v>
      </c>
      <c r="E48" s="10">
        <v>42970</v>
      </c>
      <c r="F48" s="52">
        <v>43100</v>
      </c>
      <c r="G48" s="11">
        <v>28500</v>
      </c>
      <c r="H48" s="33">
        <v>28500</v>
      </c>
      <c r="I48" s="23">
        <v>340</v>
      </c>
      <c r="K48" s="54"/>
    </row>
    <row r="49" spans="1:11" s="1" customFormat="1" x14ac:dyDescent="0.25">
      <c r="A49" s="48">
        <v>41</v>
      </c>
      <c r="B49" s="7" t="s">
        <v>88</v>
      </c>
      <c r="C49" s="8" t="s">
        <v>89</v>
      </c>
      <c r="D49" s="12" t="s">
        <v>90</v>
      </c>
      <c r="E49" s="10">
        <v>42979</v>
      </c>
      <c r="F49" s="52">
        <v>43100</v>
      </c>
      <c r="G49" s="11">
        <v>9784.57</v>
      </c>
      <c r="H49" s="33">
        <v>9784.57</v>
      </c>
      <c r="I49" s="23" t="s">
        <v>86</v>
      </c>
      <c r="K49" s="54"/>
    </row>
    <row r="50" spans="1:11" s="1" customFormat="1" ht="25.5" x14ac:dyDescent="0.25">
      <c r="A50" s="48">
        <v>42</v>
      </c>
      <c r="B50" s="7" t="s">
        <v>14</v>
      </c>
      <c r="C50" s="8" t="s">
        <v>38</v>
      </c>
      <c r="D50" s="9" t="s">
        <v>48</v>
      </c>
      <c r="E50" s="25">
        <v>42768</v>
      </c>
      <c r="F50" s="52">
        <v>43100</v>
      </c>
      <c r="G50" s="11">
        <v>1120</v>
      </c>
      <c r="H50" s="33">
        <v>1120</v>
      </c>
      <c r="I50" s="23" t="s">
        <v>92</v>
      </c>
      <c r="K50" s="54"/>
    </row>
    <row r="51" spans="1:11" s="1" customFormat="1" ht="25.5" x14ac:dyDescent="0.25">
      <c r="A51" s="48">
        <v>43</v>
      </c>
      <c r="B51" s="7" t="s">
        <v>14</v>
      </c>
      <c r="C51" s="49" t="s">
        <v>15</v>
      </c>
      <c r="D51" s="50" t="s">
        <v>186</v>
      </c>
      <c r="E51" s="51">
        <v>42948</v>
      </c>
      <c r="F51" s="52">
        <v>43100</v>
      </c>
      <c r="G51" s="11">
        <v>30000</v>
      </c>
      <c r="H51" s="33">
        <v>30000</v>
      </c>
      <c r="I51" s="23" t="s">
        <v>101</v>
      </c>
      <c r="K51" s="54"/>
    </row>
    <row r="52" spans="1:11" s="1" customFormat="1" x14ac:dyDescent="0.25">
      <c r="A52" s="66">
        <v>44</v>
      </c>
      <c r="B52" s="68" t="s">
        <v>14</v>
      </c>
      <c r="C52" s="68" t="s">
        <v>38</v>
      </c>
      <c r="D52" s="70" t="s">
        <v>146</v>
      </c>
      <c r="E52" s="72">
        <v>43041</v>
      </c>
      <c r="F52" s="63">
        <v>43100</v>
      </c>
      <c r="G52" s="11">
        <v>28737</v>
      </c>
      <c r="H52" s="11">
        <v>28737</v>
      </c>
      <c r="I52" s="23" t="s">
        <v>91</v>
      </c>
      <c r="K52" s="54"/>
    </row>
    <row r="53" spans="1:11" s="1" customFormat="1" ht="26.45" customHeight="1" x14ac:dyDescent="0.25">
      <c r="A53" s="67"/>
      <c r="B53" s="69"/>
      <c r="C53" s="69"/>
      <c r="D53" s="71"/>
      <c r="E53" s="73"/>
      <c r="F53" s="64"/>
      <c r="G53" s="11">
        <f>44475-28737</f>
        <v>15738</v>
      </c>
      <c r="H53" s="11">
        <f>44475-28737</f>
        <v>15738</v>
      </c>
      <c r="I53" s="23" t="s">
        <v>92</v>
      </c>
      <c r="K53" s="54"/>
    </row>
    <row r="54" spans="1:11" s="1" customFormat="1" ht="25.5" x14ac:dyDescent="0.25">
      <c r="A54" s="16">
        <v>45</v>
      </c>
      <c r="B54" s="7" t="s">
        <v>7</v>
      </c>
      <c r="C54" s="8" t="s">
        <v>29</v>
      </c>
      <c r="D54" s="9" t="s">
        <v>62</v>
      </c>
      <c r="E54" s="25">
        <v>42942</v>
      </c>
      <c r="F54" s="52">
        <v>43100</v>
      </c>
      <c r="G54" s="11">
        <v>8916</v>
      </c>
      <c r="H54" s="33">
        <v>8916</v>
      </c>
      <c r="I54" s="23" t="s">
        <v>86</v>
      </c>
      <c r="K54" s="54"/>
    </row>
    <row r="55" spans="1:11" s="1" customFormat="1" ht="25.5" x14ac:dyDescent="0.25">
      <c r="A55" s="16">
        <v>46</v>
      </c>
      <c r="B55" s="7" t="s">
        <v>7</v>
      </c>
      <c r="C55" s="8" t="s">
        <v>29</v>
      </c>
      <c r="D55" s="9" t="s">
        <v>96</v>
      </c>
      <c r="E55" s="25">
        <v>42982</v>
      </c>
      <c r="F55" s="52">
        <v>43100</v>
      </c>
      <c r="G55" s="11">
        <v>9000</v>
      </c>
      <c r="H55" s="33">
        <v>9000</v>
      </c>
      <c r="I55" s="23" t="s">
        <v>86</v>
      </c>
      <c r="K55" s="54"/>
    </row>
    <row r="56" spans="1:11" s="1" customFormat="1" x14ac:dyDescent="0.25">
      <c r="A56" s="48">
        <v>47</v>
      </c>
      <c r="B56" s="7" t="s">
        <v>120</v>
      </c>
      <c r="C56" s="8" t="s">
        <v>121</v>
      </c>
      <c r="D56" s="9" t="s">
        <v>122</v>
      </c>
      <c r="E56" s="25">
        <v>42954</v>
      </c>
      <c r="F56" s="52">
        <v>43100</v>
      </c>
      <c r="G56" s="11">
        <f>403037.03+690724.06</f>
        <v>1093761.0900000001</v>
      </c>
      <c r="H56" s="33">
        <v>403037.03</v>
      </c>
      <c r="I56" s="23" t="s">
        <v>119</v>
      </c>
      <c r="K56" s="54"/>
    </row>
    <row r="57" spans="1:11" s="1" customFormat="1" x14ac:dyDescent="0.25">
      <c r="A57" s="48">
        <v>48</v>
      </c>
      <c r="B57" s="7" t="s">
        <v>116</v>
      </c>
      <c r="C57" s="8" t="s">
        <v>117</v>
      </c>
      <c r="D57" s="9" t="s">
        <v>118</v>
      </c>
      <c r="E57" s="25">
        <v>42933</v>
      </c>
      <c r="F57" s="52">
        <v>43100</v>
      </c>
      <c r="G57" s="11">
        <v>16090.12</v>
      </c>
      <c r="H57" s="33">
        <v>16090.12</v>
      </c>
      <c r="I57" s="23" t="s">
        <v>119</v>
      </c>
      <c r="K57" s="54"/>
    </row>
    <row r="58" spans="1:11" s="1" customFormat="1" x14ac:dyDescent="0.25">
      <c r="A58" s="48">
        <v>49</v>
      </c>
      <c r="B58" s="7" t="s">
        <v>55</v>
      </c>
      <c r="C58" s="8" t="s">
        <v>56</v>
      </c>
      <c r="D58" s="9" t="s">
        <v>57</v>
      </c>
      <c r="E58" s="25">
        <v>42829</v>
      </c>
      <c r="F58" s="52">
        <v>43100</v>
      </c>
      <c r="G58" s="11">
        <v>7000</v>
      </c>
      <c r="H58" s="33">
        <v>7000</v>
      </c>
      <c r="I58" s="23" t="s">
        <v>86</v>
      </c>
      <c r="K58" s="54"/>
    </row>
    <row r="59" spans="1:11" s="1" customFormat="1" x14ac:dyDescent="0.25">
      <c r="A59" s="48">
        <v>50</v>
      </c>
      <c r="B59" s="7" t="s">
        <v>55</v>
      </c>
      <c r="C59" s="8" t="s">
        <v>56</v>
      </c>
      <c r="D59" s="9" t="s">
        <v>97</v>
      </c>
      <c r="E59" s="25">
        <v>42989</v>
      </c>
      <c r="F59" s="52">
        <v>43100</v>
      </c>
      <c r="G59" s="11">
        <v>7000</v>
      </c>
      <c r="H59" s="33">
        <v>7000</v>
      </c>
      <c r="I59" s="23" t="s">
        <v>86</v>
      </c>
      <c r="K59" s="54"/>
    </row>
    <row r="60" spans="1:11" s="1" customFormat="1" ht="25.5" x14ac:dyDescent="0.25">
      <c r="A60" s="48">
        <v>51</v>
      </c>
      <c r="B60" s="7" t="s">
        <v>58</v>
      </c>
      <c r="C60" s="8" t="s">
        <v>59</v>
      </c>
      <c r="D60" s="9" t="s">
        <v>23</v>
      </c>
      <c r="E60" s="25">
        <v>42830</v>
      </c>
      <c r="F60" s="52">
        <v>43100</v>
      </c>
      <c r="G60" s="11">
        <v>13000</v>
      </c>
      <c r="H60" s="33">
        <v>13000</v>
      </c>
      <c r="I60" s="23" t="s">
        <v>86</v>
      </c>
      <c r="K60" s="54"/>
    </row>
    <row r="61" spans="1:11" s="1" customFormat="1" ht="33.75" x14ac:dyDescent="0.25">
      <c r="A61" s="48">
        <v>52</v>
      </c>
      <c r="B61" s="7" t="s">
        <v>20</v>
      </c>
      <c r="C61" s="34" t="s">
        <v>21</v>
      </c>
      <c r="D61" s="9" t="s">
        <v>61</v>
      </c>
      <c r="E61" s="25">
        <v>42746</v>
      </c>
      <c r="F61" s="52">
        <v>43100</v>
      </c>
      <c r="G61" s="11">
        <v>15000</v>
      </c>
      <c r="H61" s="33">
        <v>15000</v>
      </c>
      <c r="I61" s="23" t="s">
        <v>86</v>
      </c>
      <c r="K61" s="54"/>
    </row>
    <row r="62" spans="1:11" s="1" customFormat="1" x14ac:dyDescent="0.25">
      <c r="A62" s="48">
        <v>53</v>
      </c>
      <c r="B62" s="26" t="s">
        <v>126</v>
      </c>
      <c r="C62" s="8" t="s">
        <v>127</v>
      </c>
      <c r="D62" s="9" t="s">
        <v>128</v>
      </c>
      <c r="E62" s="25">
        <v>42968</v>
      </c>
      <c r="F62" s="52">
        <v>43100</v>
      </c>
      <c r="G62" s="11">
        <v>1834052.75</v>
      </c>
      <c r="H62" s="33">
        <v>1834052.75</v>
      </c>
      <c r="I62" s="23" t="s">
        <v>101</v>
      </c>
      <c r="K62" s="54"/>
    </row>
    <row r="63" spans="1:11" s="1" customFormat="1" ht="25.5" x14ac:dyDescent="0.25">
      <c r="A63" s="48">
        <v>54</v>
      </c>
      <c r="B63" s="26" t="s">
        <v>98</v>
      </c>
      <c r="C63" s="8" t="s">
        <v>99</v>
      </c>
      <c r="D63" s="9" t="s">
        <v>100</v>
      </c>
      <c r="E63" s="25">
        <v>42954</v>
      </c>
      <c r="F63" s="52">
        <v>43100</v>
      </c>
      <c r="G63" s="11">
        <v>1587894</v>
      </c>
      <c r="H63" s="33">
        <v>1587894</v>
      </c>
      <c r="I63" s="23" t="s">
        <v>101</v>
      </c>
      <c r="K63" s="54"/>
    </row>
    <row r="64" spans="1:11" s="1" customFormat="1" ht="25.5" x14ac:dyDescent="0.25">
      <c r="A64" s="48">
        <v>55</v>
      </c>
      <c r="B64" s="35" t="s">
        <v>98</v>
      </c>
      <c r="C64" s="36" t="s">
        <v>147</v>
      </c>
      <c r="D64" s="37" t="s">
        <v>148</v>
      </c>
      <c r="E64" s="38">
        <v>42948</v>
      </c>
      <c r="F64" s="52">
        <v>42948</v>
      </c>
      <c r="G64" s="11">
        <v>73961</v>
      </c>
      <c r="H64" s="11">
        <v>73961</v>
      </c>
      <c r="I64" s="23" t="s">
        <v>91</v>
      </c>
      <c r="K64" s="54"/>
    </row>
    <row r="65" spans="1:11" s="1" customFormat="1" ht="25.5" x14ac:dyDescent="0.25">
      <c r="A65" s="16">
        <v>56</v>
      </c>
      <c r="B65" s="26" t="s">
        <v>93</v>
      </c>
      <c r="C65" s="8" t="s">
        <v>94</v>
      </c>
      <c r="D65" s="9" t="s">
        <v>95</v>
      </c>
      <c r="E65" s="25">
        <v>42923</v>
      </c>
      <c r="F65" s="52">
        <v>43100</v>
      </c>
      <c r="G65" s="11">
        <v>99999.9</v>
      </c>
      <c r="H65" s="33">
        <v>99999.9</v>
      </c>
      <c r="I65" s="23" t="s">
        <v>92</v>
      </c>
      <c r="K65" s="54"/>
    </row>
    <row r="66" spans="1:11" s="1" customFormat="1" x14ac:dyDescent="0.25">
      <c r="A66" s="66">
        <v>57</v>
      </c>
      <c r="B66" s="94" t="s">
        <v>71</v>
      </c>
      <c r="C66" s="8" t="s">
        <v>72</v>
      </c>
      <c r="D66" s="9" t="s">
        <v>74</v>
      </c>
      <c r="E66" s="25">
        <v>42957</v>
      </c>
      <c r="F66" s="52">
        <v>43100</v>
      </c>
      <c r="G66" s="11">
        <v>16960</v>
      </c>
      <c r="H66" s="33">
        <v>16960</v>
      </c>
      <c r="I66" s="23" t="s">
        <v>91</v>
      </c>
      <c r="K66" s="54"/>
    </row>
    <row r="67" spans="1:11" s="1" customFormat="1" x14ac:dyDescent="0.25">
      <c r="A67" s="67"/>
      <c r="B67" s="95"/>
      <c r="C67" s="8" t="s">
        <v>73</v>
      </c>
      <c r="D67" s="9" t="s">
        <v>74</v>
      </c>
      <c r="E67" s="25">
        <v>42957</v>
      </c>
      <c r="F67" s="52">
        <v>43100</v>
      </c>
      <c r="G67" s="11">
        <v>4325</v>
      </c>
      <c r="H67" s="33">
        <v>4325</v>
      </c>
      <c r="I67" s="23" t="s">
        <v>92</v>
      </c>
      <c r="K67" s="54"/>
    </row>
    <row r="68" spans="1:11" s="1" customFormat="1" x14ac:dyDescent="0.25">
      <c r="A68" s="16">
        <v>58</v>
      </c>
      <c r="B68" s="7" t="s">
        <v>71</v>
      </c>
      <c r="C68" s="8" t="s">
        <v>75</v>
      </c>
      <c r="D68" s="9" t="s">
        <v>76</v>
      </c>
      <c r="E68" s="25">
        <v>42957</v>
      </c>
      <c r="F68" s="52">
        <v>43100</v>
      </c>
      <c r="G68" s="11">
        <v>7140</v>
      </c>
      <c r="H68" s="33">
        <v>7140</v>
      </c>
      <c r="I68" s="23" t="s">
        <v>91</v>
      </c>
      <c r="K68" s="54"/>
    </row>
    <row r="69" spans="1:11" s="1" customFormat="1" x14ac:dyDescent="0.25">
      <c r="A69" s="40">
        <v>59</v>
      </c>
      <c r="B69" s="7" t="s">
        <v>183</v>
      </c>
      <c r="C69" s="49" t="s">
        <v>184</v>
      </c>
      <c r="D69" s="50" t="s">
        <v>185</v>
      </c>
      <c r="E69" s="51">
        <v>42976</v>
      </c>
      <c r="F69" s="52">
        <v>43100</v>
      </c>
      <c r="G69" s="11">
        <v>3500</v>
      </c>
      <c r="H69" s="33">
        <v>3500</v>
      </c>
      <c r="I69" s="23" t="s">
        <v>86</v>
      </c>
      <c r="K69" s="54"/>
    </row>
    <row r="70" spans="1:11" s="1" customFormat="1" x14ac:dyDescent="0.25">
      <c r="A70" s="48">
        <v>60</v>
      </c>
      <c r="B70" s="7" t="s">
        <v>178</v>
      </c>
      <c r="C70" s="49" t="s">
        <v>179</v>
      </c>
      <c r="D70" s="50" t="s">
        <v>180</v>
      </c>
      <c r="E70" s="51">
        <v>43013</v>
      </c>
      <c r="F70" s="52">
        <v>43100</v>
      </c>
      <c r="G70" s="11">
        <v>10000</v>
      </c>
      <c r="H70" s="33">
        <v>10000</v>
      </c>
      <c r="I70" s="23" t="s">
        <v>86</v>
      </c>
      <c r="K70" s="54"/>
    </row>
    <row r="71" spans="1:11" s="1" customFormat="1" ht="25.5" x14ac:dyDescent="0.25">
      <c r="A71" s="40">
        <v>61</v>
      </c>
      <c r="B71" s="7" t="s">
        <v>149</v>
      </c>
      <c r="C71" s="36" t="s">
        <v>150</v>
      </c>
      <c r="D71" s="37" t="s">
        <v>151</v>
      </c>
      <c r="E71" s="38">
        <v>43090</v>
      </c>
      <c r="F71" s="52">
        <v>43100</v>
      </c>
      <c r="G71" s="11">
        <v>12700</v>
      </c>
      <c r="H71" s="33">
        <v>12700</v>
      </c>
      <c r="I71" s="23" t="s">
        <v>91</v>
      </c>
      <c r="K71" s="54"/>
    </row>
    <row r="72" spans="1:11" s="1" customFormat="1" ht="25.5" x14ac:dyDescent="0.25">
      <c r="A72" s="48">
        <v>62</v>
      </c>
      <c r="B72" s="7" t="s">
        <v>152</v>
      </c>
      <c r="C72" s="36" t="s">
        <v>153</v>
      </c>
      <c r="D72" s="37" t="s">
        <v>154</v>
      </c>
      <c r="E72" s="38">
        <v>43094</v>
      </c>
      <c r="F72" s="52">
        <v>43100</v>
      </c>
      <c r="G72" s="11">
        <v>4643.7299999999996</v>
      </c>
      <c r="H72" s="33">
        <v>4643.7299999999996</v>
      </c>
      <c r="I72" s="23" t="s">
        <v>91</v>
      </c>
      <c r="K72" s="54"/>
    </row>
    <row r="73" spans="1:11" s="1" customFormat="1" x14ac:dyDescent="0.25">
      <c r="A73" s="40">
        <v>63</v>
      </c>
      <c r="B73" s="41" t="s">
        <v>155</v>
      </c>
      <c r="C73" s="42" t="s">
        <v>156</v>
      </c>
      <c r="D73" s="43" t="s">
        <v>157</v>
      </c>
      <c r="E73" s="44">
        <v>43042</v>
      </c>
      <c r="F73" s="45">
        <v>43100</v>
      </c>
      <c r="G73" s="11">
        <v>4400</v>
      </c>
      <c r="H73" s="33">
        <v>4400</v>
      </c>
      <c r="I73" s="23" t="s">
        <v>86</v>
      </c>
      <c r="K73" s="54"/>
    </row>
    <row r="74" spans="1:11" s="1" customFormat="1" ht="25.5" x14ac:dyDescent="0.25">
      <c r="A74" s="40">
        <v>64</v>
      </c>
      <c r="B74" s="7" t="s">
        <v>158</v>
      </c>
      <c r="C74" s="42" t="s">
        <v>159</v>
      </c>
      <c r="D74" s="43" t="s">
        <v>160</v>
      </c>
      <c r="E74" s="44">
        <v>43061</v>
      </c>
      <c r="F74" s="45">
        <v>43100</v>
      </c>
      <c r="G74" s="11">
        <v>4750</v>
      </c>
      <c r="H74" s="33">
        <v>4750</v>
      </c>
      <c r="I74" s="23" t="s">
        <v>92</v>
      </c>
      <c r="K74" s="54"/>
    </row>
    <row r="75" spans="1:11" s="1" customFormat="1" ht="26.45" customHeight="1" x14ac:dyDescent="0.25">
      <c r="A75" s="66">
        <v>65</v>
      </c>
      <c r="B75" s="68" t="s">
        <v>161</v>
      </c>
      <c r="C75" s="78" t="s">
        <v>162</v>
      </c>
      <c r="D75" s="100" t="s">
        <v>163</v>
      </c>
      <c r="E75" s="74">
        <v>43060</v>
      </c>
      <c r="F75" s="76">
        <v>43100</v>
      </c>
      <c r="G75" s="11">
        <f>38195.1-8500</f>
        <v>29695.1</v>
      </c>
      <c r="H75" s="33">
        <v>29695.1</v>
      </c>
      <c r="I75" s="23" t="s">
        <v>177</v>
      </c>
      <c r="K75" s="54"/>
    </row>
    <row r="76" spans="1:11" s="1" customFormat="1" x14ac:dyDescent="0.25">
      <c r="A76" s="67"/>
      <c r="B76" s="69"/>
      <c r="C76" s="79"/>
      <c r="D76" s="101"/>
      <c r="E76" s="75"/>
      <c r="F76" s="77"/>
      <c r="G76" s="11">
        <v>8500</v>
      </c>
      <c r="H76" s="33">
        <v>8500</v>
      </c>
      <c r="I76" s="23" t="s">
        <v>91</v>
      </c>
      <c r="K76" s="54"/>
    </row>
    <row r="77" spans="1:11" s="1" customFormat="1" ht="25.5" x14ac:dyDescent="0.25">
      <c r="A77" s="40">
        <v>66</v>
      </c>
      <c r="B77" s="7" t="s">
        <v>164</v>
      </c>
      <c r="C77" s="42" t="s">
        <v>165</v>
      </c>
      <c r="D77" s="43" t="s">
        <v>166</v>
      </c>
      <c r="E77" s="44">
        <v>43060</v>
      </c>
      <c r="F77" s="45">
        <v>43100</v>
      </c>
      <c r="G77" s="11">
        <v>10618.2</v>
      </c>
      <c r="H77" s="33">
        <v>10618.2</v>
      </c>
      <c r="I77" s="23" t="s">
        <v>92</v>
      </c>
      <c r="K77" s="54"/>
    </row>
    <row r="78" spans="1:11" s="1" customFormat="1" ht="25.5" x14ac:dyDescent="0.25">
      <c r="A78" s="66">
        <v>67</v>
      </c>
      <c r="B78" s="46" t="s">
        <v>167</v>
      </c>
      <c r="C78" s="42" t="s">
        <v>168</v>
      </c>
      <c r="D78" s="43" t="s">
        <v>169</v>
      </c>
      <c r="E78" s="44">
        <v>42887</v>
      </c>
      <c r="F78" s="45">
        <v>43100</v>
      </c>
      <c r="G78" s="11">
        <v>7930</v>
      </c>
      <c r="H78" s="33">
        <v>7930</v>
      </c>
      <c r="I78" s="23" t="s">
        <v>92</v>
      </c>
      <c r="K78" s="54"/>
    </row>
    <row r="79" spans="1:11" s="1" customFormat="1" x14ac:dyDescent="0.25">
      <c r="A79" s="67"/>
      <c r="B79" s="47" t="s">
        <v>170</v>
      </c>
      <c r="C79" s="42" t="s">
        <v>171</v>
      </c>
      <c r="D79" s="43" t="s">
        <v>172</v>
      </c>
      <c r="E79" s="44">
        <v>42921</v>
      </c>
      <c r="F79" s="45">
        <v>43100</v>
      </c>
      <c r="G79" s="11">
        <v>10000</v>
      </c>
      <c r="H79" s="33">
        <v>10000</v>
      </c>
      <c r="I79" s="23" t="s">
        <v>86</v>
      </c>
      <c r="K79" s="54"/>
    </row>
    <row r="80" spans="1:11" s="1" customFormat="1" x14ac:dyDescent="0.25">
      <c r="A80" s="40">
        <v>68</v>
      </c>
      <c r="B80" s="47" t="s">
        <v>170</v>
      </c>
      <c r="C80" s="42" t="s">
        <v>176</v>
      </c>
      <c r="D80" s="43" t="s">
        <v>173</v>
      </c>
      <c r="E80" s="44">
        <v>43007</v>
      </c>
      <c r="F80" s="45">
        <v>43100</v>
      </c>
      <c r="G80" s="11">
        <v>99000</v>
      </c>
      <c r="H80" s="33">
        <v>99000</v>
      </c>
      <c r="I80" s="23" t="s">
        <v>86</v>
      </c>
      <c r="K80" s="54"/>
    </row>
    <row r="81" spans="1:11" s="1" customFormat="1" x14ac:dyDescent="0.25">
      <c r="A81" s="40">
        <v>69</v>
      </c>
      <c r="B81" s="47" t="s">
        <v>170</v>
      </c>
      <c r="C81" s="42" t="s">
        <v>175</v>
      </c>
      <c r="D81" s="43" t="s">
        <v>174</v>
      </c>
      <c r="E81" s="44">
        <v>43073</v>
      </c>
      <c r="F81" s="45">
        <v>43100</v>
      </c>
      <c r="G81" s="11">
        <v>51000</v>
      </c>
      <c r="H81" s="33">
        <v>51000</v>
      </c>
      <c r="I81" s="23" t="s">
        <v>86</v>
      </c>
      <c r="K81" s="54"/>
    </row>
    <row r="82" spans="1:11" s="21" customFormat="1" ht="16.149999999999999" customHeight="1" x14ac:dyDescent="0.25">
      <c r="A82" s="88" t="s">
        <v>68</v>
      </c>
      <c r="B82" s="89"/>
      <c r="C82" s="89"/>
      <c r="D82" s="89"/>
      <c r="E82" s="89"/>
      <c r="F82" s="90"/>
      <c r="G82" s="19">
        <f>SUM(G7:G81)</f>
        <v>6995754.7300000014</v>
      </c>
      <c r="H82" s="20">
        <f>SUM(H7:H81)</f>
        <v>6075044.3400000008</v>
      </c>
      <c r="I82" s="23"/>
      <c r="K82" s="54"/>
    </row>
    <row r="83" spans="1:11" s="1" customFormat="1" x14ac:dyDescent="0.25">
      <c r="A83" s="91" t="s">
        <v>13</v>
      </c>
      <c r="B83" s="92"/>
      <c r="C83" s="92"/>
      <c r="D83" s="92"/>
      <c r="E83" s="92"/>
      <c r="F83" s="92"/>
      <c r="G83" s="92"/>
      <c r="H83" s="93"/>
      <c r="I83" s="23"/>
      <c r="K83" s="54"/>
    </row>
    <row r="84" spans="1:11" s="1" customFormat="1" ht="25.5" x14ac:dyDescent="0.25">
      <c r="A84" s="16">
        <v>1</v>
      </c>
      <c r="B84" s="7" t="s">
        <v>17</v>
      </c>
      <c r="C84" s="8" t="s">
        <v>30</v>
      </c>
      <c r="D84" s="12" t="s">
        <v>19</v>
      </c>
      <c r="E84" s="10">
        <v>42745</v>
      </c>
      <c r="F84" s="52">
        <v>43100</v>
      </c>
      <c r="G84" s="11">
        <v>42180</v>
      </c>
      <c r="H84" s="11">
        <v>42180</v>
      </c>
      <c r="I84" s="23" t="s">
        <v>92</v>
      </c>
      <c r="K84" s="54"/>
    </row>
    <row r="85" spans="1:11" s="1" customFormat="1" ht="25.5" x14ac:dyDescent="0.25">
      <c r="A85" s="16">
        <v>2</v>
      </c>
      <c r="B85" s="7" t="s">
        <v>67</v>
      </c>
      <c r="C85" s="8" t="s">
        <v>30</v>
      </c>
      <c r="D85" s="12" t="s">
        <v>22</v>
      </c>
      <c r="E85" s="10">
        <v>42783</v>
      </c>
      <c r="F85" s="52">
        <v>43100</v>
      </c>
      <c r="G85" s="11">
        <v>27540</v>
      </c>
      <c r="H85" s="11">
        <v>27540</v>
      </c>
      <c r="I85" s="23" t="s">
        <v>92</v>
      </c>
      <c r="K85" s="54"/>
    </row>
    <row r="86" spans="1:11" s="1" customFormat="1" ht="25.5" x14ac:dyDescent="0.25">
      <c r="A86" s="16">
        <v>3</v>
      </c>
      <c r="B86" s="7" t="s">
        <v>67</v>
      </c>
      <c r="C86" s="8" t="s">
        <v>30</v>
      </c>
      <c r="D86" s="12" t="s">
        <v>134</v>
      </c>
      <c r="E86" s="10">
        <v>43007</v>
      </c>
      <c r="F86" s="52">
        <v>43100</v>
      </c>
      <c r="G86" s="11">
        <v>52836</v>
      </c>
      <c r="H86" s="11">
        <v>52836</v>
      </c>
      <c r="I86" s="23" t="s">
        <v>92</v>
      </c>
      <c r="K86" s="54"/>
    </row>
    <row r="87" spans="1:11" s="1" customFormat="1" ht="25.5" x14ac:dyDescent="0.25">
      <c r="A87" s="48">
        <v>4</v>
      </c>
      <c r="B87" s="7" t="s">
        <v>67</v>
      </c>
      <c r="C87" s="49" t="s">
        <v>30</v>
      </c>
      <c r="D87" s="12"/>
      <c r="E87" s="52"/>
      <c r="F87" s="52"/>
      <c r="G87" s="11">
        <v>63284.04</v>
      </c>
      <c r="H87" s="11">
        <v>63284.04</v>
      </c>
      <c r="I87" s="23" t="s">
        <v>92</v>
      </c>
      <c r="K87" s="54"/>
    </row>
    <row r="88" spans="1:11" s="1" customFormat="1" ht="25.5" x14ac:dyDescent="0.25">
      <c r="A88" s="48">
        <v>5</v>
      </c>
      <c r="B88" s="7" t="s">
        <v>12</v>
      </c>
      <c r="C88" s="8" t="s">
        <v>31</v>
      </c>
      <c r="D88" s="12" t="s">
        <v>66</v>
      </c>
      <c r="E88" s="10">
        <v>42766</v>
      </c>
      <c r="F88" s="52">
        <v>43100</v>
      </c>
      <c r="G88" s="11">
        <v>19573.78</v>
      </c>
      <c r="H88" s="11">
        <v>19573.78</v>
      </c>
      <c r="I88" s="23" t="s">
        <v>92</v>
      </c>
      <c r="K88" s="54"/>
    </row>
    <row r="89" spans="1:11" s="1" customFormat="1" ht="24.6" customHeight="1" x14ac:dyDescent="0.25">
      <c r="A89" s="48">
        <v>6</v>
      </c>
      <c r="B89" s="7" t="s">
        <v>14</v>
      </c>
      <c r="C89" s="8" t="s">
        <v>15</v>
      </c>
      <c r="D89" s="12" t="s">
        <v>16</v>
      </c>
      <c r="E89" s="10">
        <v>42744</v>
      </c>
      <c r="F89" s="52">
        <v>43100</v>
      </c>
      <c r="G89" s="11">
        <v>42000</v>
      </c>
      <c r="H89" s="11">
        <v>42000</v>
      </c>
      <c r="I89" s="23" t="s">
        <v>101</v>
      </c>
      <c r="K89" s="54"/>
    </row>
    <row r="90" spans="1:11" s="1" customFormat="1" ht="25.5" x14ac:dyDescent="0.25">
      <c r="A90" s="48">
        <v>7</v>
      </c>
      <c r="B90" s="7" t="s">
        <v>14</v>
      </c>
      <c r="C90" s="8" t="s">
        <v>36</v>
      </c>
      <c r="D90" s="12" t="s">
        <v>65</v>
      </c>
      <c r="E90" s="10">
        <v>42767</v>
      </c>
      <c r="F90" s="52">
        <v>43100</v>
      </c>
      <c r="G90" s="11">
        <v>5705</v>
      </c>
      <c r="H90" s="11">
        <v>5705</v>
      </c>
      <c r="I90" s="23" t="s">
        <v>92</v>
      </c>
      <c r="K90" s="54"/>
    </row>
    <row r="91" spans="1:11" s="1" customFormat="1" ht="25.5" x14ac:dyDescent="0.25">
      <c r="A91" s="48">
        <v>8</v>
      </c>
      <c r="B91" s="7" t="s">
        <v>26</v>
      </c>
      <c r="C91" s="8" t="s">
        <v>32</v>
      </c>
      <c r="D91" s="12" t="s">
        <v>27</v>
      </c>
      <c r="E91" s="10">
        <v>42744</v>
      </c>
      <c r="F91" s="52">
        <v>43100</v>
      </c>
      <c r="G91" s="11">
        <v>27600</v>
      </c>
      <c r="H91" s="11">
        <v>27600</v>
      </c>
      <c r="I91" s="23" t="s">
        <v>101</v>
      </c>
      <c r="K91" s="54"/>
    </row>
    <row r="92" spans="1:11" s="1" customFormat="1" ht="25.5" x14ac:dyDescent="0.25">
      <c r="A92" s="48">
        <v>9</v>
      </c>
      <c r="B92" s="7" t="s">
        <v>33</v>
      </c>
      <c r="C92" s="8" t="s">
        <v>34</v>
      </c>
      <c r="D92" s="12" t="s">
        <v>133</v>
      </c>
      <c r="E92" s="10">
        <v>42795</v>
      </c>
      <c r="F92" s="52">
        <v>43100</v>
      </c>
      <c r="G92" s="11">
        <v>7891</v>
      </c>
      <c r="H92" s="11">
        <v>7891</v>
      </c>
      <c r="I92" s="23" t="s">
        <v>92</v>
      </c>
      <c r="K92" s="54"/>
    </row>
    <row r="93" spans="1:11" s="1" customFormat="1" x14ac:dyDescent="0.25">
      <c r="A93" s="48">
        <v>10</v>
      </c>
      <c r="B93" s="7" t="s">
        <v>120</v>
      </c>
      <c r="C93" s="8" t="s">
        <v>121</v>
      </c>
      <c r="D93" s="9" t="s">
        <v>131</v>
      </c>
      <c r="E93" s="25" t="s">
        <v>132</v>
      </c>
      <c r="F93" s="52">
        <v>43100</v>
      </c>
      <c r="G93" s="11">
        <v>1682246.24</v>
      </c>
      <c r="H93" s="11">
        <v>1682246.24</v>
      </c>
      <c r="I93" s="23" t="s">
        <v>119</v>
      </c>
      <c r="K93" s="54"/>
    </row>
    <row r="94" spans="1:11" s="1" customFormat="1" x14ac:dyDescent="0.25">
      <c r="A94" s="48">
        <v>11</v>
      </c>
      <c r="B94" s="7" t="s">
        <v>116</v>
      </c>
      <c r="C94" s="8" t="s">
        <v>117</v>
      </c>
      <c r="D94" s="9" t="s">
        <v>130</v>
      </c>
      <c r="E94" s="25">
        <v>42744</v>
      </c>
      <c r="F94" s="52">
        <v>43100</v>
      </c>
      <c r="G94" s="11">
        <v>68785.429999999993</v>
      </c>
      <c r="H94" s="11">
        <v>68785.429999999993</v>
      </c>
      <c r="I94" s="23" t="s">
        <v>119</v>
      </c>
      <c r="K94" s="54"/>
    </row>
    <row r="95" spans="1:11" s="1" customFormat="1" x14ac:dyDescent="0.25">
      <c r="A95" s="48">
        <v>12</v>
      </c>
      <c r="B95" s="7" t="s">
        <v>106</v>
      </c>
      <c r="C95" s="8" t="s">
        <v>107</v>
      </c>
      <c r="D95" s="12" t="s">
        <v>129</v>
      </c>
      <c r="E95" s="10">
        <v>42746</v>
      </c>
      <c r="F95" s="52">
        <v>43100</v>
      </c>
      <c r="G95" s="11">
        <v>11425.53</v>
      </c>
      <c r="H95" s="11">
        <v>11425.53</v>
      </c>
      <c r="I95" s="23" t="s">
        <v>109</v>
      </c>
      <c r="K95" s="54"/>
    </row>
    <row r="96" spans="1:11" s="1" customFormat="1" ht="13.9" customHeight="1" x14ac:dyDescent="0.25">
      <c r="A96" s="80" t="s">
        <v>69</v>
      </c>
      <c r="B96" s="81"/>
      <c r="C96" s="81"/>
      <c r="D96" s="81"/>
      <c r="E96" s="81"/>
      <c r="F96" s="82"/>
      <c r="G96" s="13">
        <f>SUM(G84:G95)</f>
        <v>2051067.02</v>
      </c>
      <c r="H96" s="13">
        <f>SUM(H84:H95)</f>
        <v>2051067.02</v>
      </c>
      <c r="I96" s="23"/>
      <c r="K96" s="54"/>
    </row>
    <row r="97" spans="1:11" s="1" customFormat="1" ht="16.149999999999999" customHeight="1" x14ac:dyDescent="0.25">
      <c r="A97" s="80" t="s">
        <v>70</v>
      </c>
      <c r="B97" s="81"/>
      <c r="C97" s="81"/>
      <c r="D97" s="81"/>
      <c r="E97" s="81"/>
      <c r="F97" s="82"/>
      <c r="G97" s="22">
        <f>G96+G82</f>
        <v>9046821.7500000019</v>
      </c>
      <c r="H97" s="22">
        <f>H96+H82</f>
        <v>8126111.3600000013</v>
      </c>
      <c r="I97" s="23"/>
      <c r="K97" s="54"/>
    </row>
    <row r="98" spans="1:11" s="1" customFormat="1" x14ac:dyDescent="0.25">
      <c r="A98" s="27"/>
      <c r="B98" s="28"/>
      <c r="C98" s="28"/>
      <c r="D98" s="28"/>
      <c r="E98" s="28"/>
      <c r="F98" s="28"/>
      <c r="G98" s="28"/>
      <c r="H98" s="29"/>
      <c r="I98" s="30"/>
    </row>
    <row r="99" spans="1:11" s="1" customFormat="1" ht="10.9" customHeight="1" x14ac:dyDescent="0.25">
      <c r="A99" s="27"/>
      <c r="B99" s="28"/>
      <c r="C99" s="28"/>
      <c r="D99" s="28"/>
      <c r="E99" s="28"/>
      <c r="F99" s="28"/>
      <c r="G99" s="55"/>
      <c r="H99" s="31"/>
      <c r="I99" s="30"/>
    </row>
    <row r="101" spans="1:11" x14ac:dyDescent="0.25">
      <c r="G101" s="55">
        <f>G56+G93</f>
        <v>2776007.33</v>
      </c>
      <c r="H101" s="29">
        <f>H56+H93</f>
        <v>2085283.27</v>
      </c>
    </row>
  </sheetData>
  <mergeCells count="29">
    <mergeCell ref="A97:F97"/>
    <mergeCell ref="D1:H1"/>
    <mergeCell ref="A3:H3"/>
    <mergeCell ref="A6:H6"/>
    <mergeCell ref="A82:F82"/>
    <mergeCell ref="A83:H83"/>
    <mergeCell ref="A96:F96"/>
    <mergeCell ref="A66:A67"/>
    <mergeCell ref="B66:B67"/>
    <mergeCell ref="A7:A8"/>
    <mergeCell ref="B7:B8"/>
    <mergeCell ref="C7:C8"/>
    <mergeCell ref="D7:D8"/>
    <mergeCell ref="E7:E8"/>
    <mergeCell ref="F7:F8"/>
    <mergeCell ref="D75:D76"/>
    <mergeCell ref="F52:F53"/>
    <mergeCell ref="A11:A12"/>
    <mergeCell ref="A78:A79"/>
    <mergeCell ref="A52:A53"/>
    <mergeCell ref="B52:B53"/>
    <mergeCell ref="C52:C53"/>
    <mergeCell ref="D52:D53"/>
    <mergeCell ref="E52:E53"/>
    <mergeCell ref="E75:E76"/>
    <mergeCell ref="F75:F76"/>
    <mergeCell ref="C75:C76"/>
    <mergeCell ref="B75:B76"/>
    <mergeCell ref="A75:A76"/>
  </mergeCells>
  <pageMargins left="0.11811023622047245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2018-02-01T06:24:59Z</dcterms:modified>
</cp:coreProperties>
</file>